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AlgorithmName="SHA-512" workbookHashValue="blW1k19LbUj9ehkktv2glldO/nqIC1T4ZGRM8Dz/ByKfMEGXpx/NV1VWH9beO29s8+0dMp4oPrLcNklFxJCM2A==" workbookSaltValue="pBvbF93Nn9EkhqUV4XILkg==" workbookSpinCount="100000" lockStructure="1"/>
  <bookViews>
    <workbookView xWindow="0" yWindow="0" windowWidth="28800" windowHeight="14025"/>
  </bookViews>
  <sheets>
    <sheet name="Ohne Wochenende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33" i="2" l="1"/>
  <c r="C7" i="2" l="1"/>
  <c r="H15" i="2" l="1"/>
  <c r="I15" i="2" s="1"/>
  <c r="H11" i="2"/>
  <c r="I11" i="2" s="1"/>
  <c r="H7" i="2"/>
  <c r="I7" i="2" s="1"/>
  <c r="C41" i="2"/>
  <c r="D41" i="2" s="1"/>
  <c r="C37" i="2"/>
  <c r="D37" i="2" s="1"/>
  <c r="D33" i="2"/>
  <c r="C29" i="2"/>
  <c r="D29" i="2" s="1"/>
  <c r="C25" i="2"/>
  <c r="D25" i="2" s="1"/>
  <c r="C20" i="2"/>
  <c r="D20" i="2" s="1"/>
  <c r="D16" i="2"/>
  <c r="C12" i="2"/>
  <c r="D12" i="2" s="1"/>
  <c r="D7" i="2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</rPr>
          <t xml:space="preserve">Leistungsbeschreibungen der UPT-Leistungen:
Nur Kurzlegende- bitte BEMA-Leistungsbeschreibung beachten
UPTa – Mundhygienekontrolle
UPTb - Mundhygieneunterweisung (soweit erforderlich)
UPTc - supragingivale und gingivale Reinigung aller Zähne von anhaftende Biofilmen u. Belägen, je Zahn
UPTd - Messung Sondierungsbluten (SB) und Sondierungstiefen (ST)
UPTe - Subgingvale Instrumentierung einwurzeliger Zahn (≥ 4 mm + SB oder ≥ 5mm), je Zahn
UPTf  - Subgingvale Instrumentierung mehrwurzeliger Zahn (≥ 4 mm + SB oder ≥ 5mm), je Zahn
UPTg - Untersuchung Parodontalzustand, Vergleich mit BEVa oder UTPd </t>
        </r>
      </text>
    </comment>
  </commentList>
</comments>
</file>

<file path=xl/sharedStrings.xml><?xml version="1.0" encoding="utf-8"?>
<sst xmlns="http://schemas.openxmlformats.org/spreadsheetml/2006/main" count="84" uniqueCount="32">
  <si>
    <t>Grad A</t>
  </si>
  <si>
    <t>Grad B</t>
  </si>
  <si>
    <t>Grad C</t>
  </si>
  <si>
    <t>Von</t>
  </si>
  <si>
    <t>Bis</t>
  </si>
  <si>
    <t>Datum 1. UPT</t>
  </si>
  <si>
    <t>Bitte das Datum der ersten UPT je nach Grad eintragen im Format TT.MM.JJJJ, z. B. 02.05.2022 für den zweiten Mai 2022.</t>
  </si>
  <si>
    <t>In den Zellen, die ein Datum der jeweligen UPT enthalten, sind Popups mit Informationen zur Abrechnung hinterlegt.</t>
  </si>
  <si>
    <t>Beginn Zeitraum für 2. UPT</t>
  </si>
  <si>
    <t>Ende Zeitraum für 2. UPT</t>
  </si>
  <si>
    <t>Beginn Zeitraum für 3. UPT</t>
  </si>
  <si>
    <t>Ende Zeitraum für 3. UPT</t>
  </si>
  <si>
    <t>Ende Zeitraum für 4. UPT</t>
  </si>
  <si>
    <t>Beginn Zeitraum für 4. UPT</t>
  </si>
  <si>
    <t>Beginn Zeitraum für 5. UPT</t>
  </si>
  <si>
    <t>Ende Zeitraum für 5. UPT</t>
  </si>
  <si>
    <t>Beginn Zeitraum für 6. UPT</t>
  </si>
  <si>
    <t>Ende Zeitraum für 6. UPT</t>
  </si>
  <si>
    <t>mind. 3 Monate</t>
  </si>
  <si>
    <t>mind. 5 Monate</t>
  </si>
  <si>
    <t>© KZVWL</t>
  </si>
  <si>
    <t>Fachbereich Statistik</t>
  </si>
  <si>
    <t>Systematische Parodontitisbehandlung</t>
  </si>
  <si>
    <t>verminderte Wegstrecke bei vulnerablen Patienten</t>
  </si>
  <si>
    <t>Patient mit Pflegegrad nach § 22a</t>
  </si>
  <si>
    <t>Datum 2. UPT</t>
  </si>
  <si>
    <t>Datum 3. UPT</t>
  </si>
  <si>
    <t>Datum 4. UPT</t>
  </si>
  <si>
    <t>Datum 5. UPT</t>
  </si>
  <si>
    <t>Leistungsbeschreibungen der UPT finden Sie hier im Kommentar: in diese Zeile klicken</t>
  </si>
  <si>
    <r>
      <t xml:space="preserve">Voraussetzung für </t>
    </r>
    <r>
      <rPr>
        <b/>
        <sz val="10"/>
        <color rgb="FFFF0000"/>
        <rFont val="Arial"/>
        <family val="2"/>
      </rPr>
      <t>UPTe</t>
    </r>
    <r>
      <rPr>
        <b/>
        <sz val="10"/>
        <color theme="1"/>
        <rFont val="Arial"/>
        <family val="2"/>
      </rPr>
      <t xml:space="preserve"> und </t>
    </r>
    <r>
      <rPr>
        <b/>
        <sz val="10"/>
        <color rgb="FFFF0000"/>
        <rFont val="Arial"/>
        <family val="2"/>
      </rPr>
      <t>UPTf</t>
    </r>
    <r>
      <rPr>
        <b/>
        <sz val="10"/>
        <color theme="1"/>
        <rFont val="Arial"/>
        <family val="2"/>
      </rPr>
      <t>: Taschentiefen von ≥ 4 mm und Blutung, oder ≥ 5 mm</t>
    </r>
  </si>
  <si>
    <t>mind. 12 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</si>
</sst>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3" xfId="0" applyNumberFormat="1" applyFont="1" applyBorder="1" applyAlignment="1" applyProtection="1">
      <alignment horizontal="center" vertical="center"/>
    </xf>
    <xf numFmtId="164" fontId="0" fillId="0" borderId="4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5" borderId="0" xfId="0" applyFont="1" applyFill="1" applyAlignment="1" applyProtection="1">
      <alignment horizontal="center" vertical="center" wrapText="1"/>
    </xf>
  </cellXfs>
  <cellStyles count="1">
    <cellStyle name="Standard" xfId="0" builtinId="0"/>
  </cellStyles>
  <dxfs count="14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7979"/>
      <color rgb="FFFF4F4F"/>
      <color rgb="FFF4E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292894</xdr:colOff>
      <xdr:row>18</xdr:row>
      <xdr:rowOff>45243</xdr:rowOff>
    </xdr:from>
    <xdr:to>
      <xdr:col>8</xdr:col>
      <xdr:colOff>1886214</xdr:colOff>
      <xdr:row>36</xdr:row>
      <xdr:rowOff>145346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6988" y="3986212"/>
          <a:ext cx="6153414" cy="36481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C5:D7" totalsRowShown="0" headerRowDxfId="147" dataDxfId="145" headerRowBorderDxfId="146" tableBorderDxfId="144" totalsRowBorderDxfId="143">
  <autoFilter ref="C5:D7">
    <filterColumn colId="0" hiddenButton="1"/>
    <filterColumn colId="1" hiddenButton="1"/>
  </autoFilter>
  <tableColumns count="2">
    <tableColumn id="1" name="Beginn Zeitraum für 2. UPT" dataDxfId="142">
      <calculatedColumnFormula>IF(WEEKDAY(IF(YEAR(EDATE(A5,10))&gt;YEAR(A5),EDATE(A5,10),EDATE(A5,12))+1,2)=6,IF(YEAR(EDATE(A5,10))&gt;YEAR(A5),EDATE(A5,10),EDATE(A5,12))+1+2,IF(WEEKDAY(IF(YEAR(EDATE(A5,10))&gt;YEAR(A5),EDATE(A5,10),EDATE(A5,12))+1,2)=7,IF(YEAR(EDATE(A5,10))&gt;YEAR(A5),EDATE(A5,10),EDATE(A5,12))+1+1,IF(YEAR(EDATE(A5,10))&gt;YEAR(A5),EDATE(A5,10),EDATE(A5,12))+1))</calculatedColumnFormula>
    </tableColumn>
    <tableColumn id="2" name="Ende Zeitraum für 2. UPT" dataDxfId="141">
      <calculatedColumnFormula>IF(WEEKDAY(DATE(YEAR(C6)+1,1,1)-1,2)=6,DATE(YEAR(C6)+1,1,1)-1-1,IF(WEEKDAY(DATE(YEAR(C6)+1,1,1)-1,2)=7,DATE(YEAR(C6)+1,1,1)-1-2,DATE(YEAR(C6)+1,1,1)-1))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2" name="Tabelle12" displayName="Tabelle12" ref="H5:I7" totalsRowShown="0" headerRowDxfId="84" dataDxfId="82" headerRowBorderDxfId="83" tableBorderDxfId="81" totalsRowBorderDxfId="80">
  <autoFilter ref="H5:I7">
    <filterColumn colId="0" hiddenButton="1"/>
    <filterColumn colId="1" hiddenButton="1"/>
  </autoFilter>
  <tableColumns count="2">
    <tableColumn id="1" name="Beginn Zeitraum für 2. UPT" dataDxfId="79">
      <calculatedColumnFormula>IF(WEEKDAY(IF(YEAR(EDATE(F5,5)) &gt; YEAR(F5),EDATE(F5,5),IF(ROUNDUP(MONTH(EDATE(F5,5))/6,0)&gt;ROUNDUP(MONTH(F5)/6,0),EDATE(F5,5),EDATE(F5,6)))+1,2)=6,IF(YEAR(EDATE(F5,5)) &gt; YEAR(F5),EDATE(F5,5),IF(ROUNDUP(MONTH(EDATE(F5,5))/6,0)&gt;ROUNDUP(MONTH(F5)/6,0),EDATE(F5,5),EDATE(F5,6)))+1+2,IF(WEEKDAY(IF(YEAR(EDATE(F5,5)) &gt; YEAR(F5),EDATE(F5,5),IF(ROUNDUP(MONTH(EDATE(F5,5))/6,0)&gt;ROUNDUP(MONTH(F5)/6,0),EDATE(F5,5),EDATE(F5,6)))+1,2)=7,IF(YEAR(EDATE(F5,5)) &gt; YEAR(F5),EDATE(F5,5),IF(ROUNDUP(MONTH(EDATE(F5,5))/6,0)&gt;ROUNDUP(MONTH(F5)/6,0),EDATE(F5,5),EDATE(F5,6)))+1+1,IF(YEAR(EDATE(F5,5)) &gt; YEAR(F5),EDATE(F5,5),IF(ROUNDUP(MONTH(EDATE(F5,5))/6,0)&gt;ROUNDUP(MONTH(F5)/6,0),EDATE(F5,5),EDATE(F5,6)))+1))</calculatedColumnFormula>
    </tableColumn>
    <tableColumn id="2" name="Ende Zeitraum für 2. UPT" dataDxfId="78">
      <calculatedColumnFormula>IF(WEEKDAY(IF(MONTH(H6)&lt;=6,DATE(YEAR(H6),1+6,1)-1,DATE(YEAR(H6)+1,1,1)-1),2)=6,IF(MONTH(H6)&lt;=6,DATE(YEAR(H6),1+6,1)-1,DATE(YEAR(H6)+1,1,1)-1)-1,IF(WEEKDAY(IF(MONTH(H6)&lt;=6,DATE(YEAR(H6),1+6,1)-1,DATE(YEAR(H6)+1,1,1)-1),2)=7,IF(MONTH(H6)&lt;=6,DATE(YEAR(H6),1+6,1)-1,DATE(YEAR(H6)+1,1,1)-1)-2,IF(MONTH(H6)&lt;=6,DATE(YEAR(H6),1+6,1)-1,DATE(YEAR(H6)+1,1,1)-1)))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3" name="Tabelle13" displayName="Tabelle13" ref="H9:I11" totalsRowShown="0" headerRowDxfId="77" dataDxfId="75" headerRowBorderDxfId="76" tableBorderDxfId="74" totalsRowBorderDxfId="73">
  <autoFilter ref="H9:I11">
    <filterColumn colId="0" hiddenButton="1"/>
    <filterColumn colId="1" hiddenButton="1"/>
  </autoFilter>
  <tableColumns count="2">
    <tableColumn id="1" name="Beginn Zeitraum für 3. UPT" dataDxfId="72">
      <calculatedColumnFormula>IF(WEEKDAY(IF(YEAR(EDATE(H6,5)) &gt; YEAR(H6),EDATE(H6,5),IF(ROUNDUP(MONTH(EDATE(H6,5))/6,0)&gt;ROUNDUP(MONTH(H6)/6,0),EDATE(H6,5),EDATE(H6,6)))+1,2)=6,IF(YEAR(EDATE(H6,5)) &gt; YEAR(H6),EDATE(H6,5),IF(ROUNDUP(MONTH(EDATE(H6,5))/6,0)&gt;ROUNDUP(MONTH(H6)/6,0),EDATE(H6,5),EDATE(H6,6)))+1+2,IF(WEEKDAY(IF(YEAR(EDATE(H6,5)) &gt; YEAR(H6),EDATE(H6,5),IF(ROUNDUP(MONTH(EDATE(H6,5))/6,0)&gt;ROUNDUP(MONTH(H6)/6,0),EDATE(H6,5),EDATE(H6,6)))+1,2)=7,IF(YEAR(EDATE(H6,5)) &gt; YEAR(H6),EDATE(H6,5),IF(ROUNDUP(MONTH(EDATE(H6,5))/6,0)&gt;ROUNDUP(MONTH(H6)/6,0),EDATE(H6,5),EDATE(H6,6)))+1+1,IF(YEAR(EDATE(H6,5)) &gt; YEAR(H6),EDATE(H6,5),IF(ROUNDUP(MONTH(EDATE(H6,5))/6,0)&gt;ROUNDUP(MONTH(H6)/6,0),EDATE(H6,5),EDATE(H6,6)))+1))</calculatedColumnFormula>
    </tableColumn>
    <tableColumn id="2" name="Ende Zeitraum für 3. UPT" dataDxfId="71">
      <calculatedColumnFormula>IF(WEEKDAY(IF(MONTH(H10)&lt;=6,DATE(YEAR(H10),1+6,1)-1,DATE(YEAR(H10)+1,1,1)-1),2)=6,IF(MONTH(H10)&lt;=6,DATE(YEAR(H10),1+6,1)-1,DATE(YEAR(H10)+1,1,1)-1)-1,IF(WEEKDAY(IF(MONTH(H10)&lt;=6,DATE(YEAR(H10),1+6,1)-1,DATE(YEAR(H10)+1,1,1)-1),2)=7,IF(MONTH(H10)&lt;=6,DATE(YEAR(H10),1+6,1)-1,DATE(YEAR(H10)+1,1,1)-1)-2,IF(MONTH(H10)&lt;=6,DATE(YEAR(H10),1+6,1)-1,DATE(YEAR(H10)+1,1,1)-1)))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4" name="Tabelle14" displayName="Tabelle14" ref="H13:I15" totalsRowShown="0" headerRowDxfId="70" dataDxfId="68" headerRowBorderDxfId="69" tableBorderDxfId="67" totalsRowBorderDxfId="66">
  <autoFilter ref="H13:I15">
    <filterColumn colId="0" hiddenButton="1"/>
    <filterColumn colId="1" hiddenButton="1"/>
  </autoFilter>
  <tableColumns count="2">
    <tableColumn id="1" name="Beginn Zeitraum für 4. UPT" dataDxfId="65">
      <calculatedColumnFormula>IF(WEEKDAY(IF(YEAR(EDATE(H10,5)) &gt; YEAR(H10),EDATE(H10,5),IF(ROUNDUP(MONTH(EDATE(H10,5))/6,0)&gt;ROUNDUP(MONTH(H10)/6,0),EDATE(H10,5),EDATE(H10,6)))+1,2)=6,IF(YEAR(EDATE(H10,5)) &gt; YEAR(H10),EDATE(H10,5),IF(ROUNDUP(MONTH(EDATE(H10,5))/6,0)&gt;ROUNDUP(MONTH(H10)/6,0),EDATE(H10,5),EDATE(H10,6)))+1+2,IF(WEEKDAY(IF(YEAR(EDATE(H10,5)) &gt; YEAR(H10),EDATE(H10,5),IF(ROUNDUP(MONTH(EDATE(H10,5))/6,0)&gt;ROUNDUP(MONTH(H10)/6,0),EDATE(H10,5),EDATE(H10,6)))+1,2)=7,IF(YEAR(EDATE(H10,5)) &gt; YEAR(H10),EDATE(H10,5),IF(ROUNDUP(MONTH(EDATE(H10,5))/6,0)&gt;ROUNDUP(MONTH(H10)/6,0),EDATE(H10,5),EDATE(H10,6)))+1+1,IF(YEAR(EDATE(H10,5)) &gt; YEAR(H10),EDATE(H10,5),IF(ROUNDUP(MONTH(EDATE(H10,5))/6,0)&gt;ROUNDUP(MONTH(H10)/6,0),EDATE(H10,5),EDATE(H10,6)))+1))</calculatedColumnFormula>
    </tableColumn>
    <tableColumn id="2" name="Ende Zeitraum für 4. UPT" dataDxfId="64">
      <calculatedColumnFormula>IF(WEEKDAY(IF(MONTH(H14)&lt;=6,DATE(YEAR(H14),1+6,1)-1,DATE(YEAR(H14)+1,1,1)-1),2)=6,IF(MONTH(H14)&lt;=6,DATE(YEAR(H14),1+6,1)-1,DATE(YEAR(H14)+1,1,1)-1)-1,IF(WEEKDAY(IF(MONTH(H14)&lt;=6,DATE(YEAR(H14),1+6,1)-1,DATE(YEAR(H14)+1,1,1)-1),2)=7,IF(MONTH(H14)&lt;=6,DATE(YEAR(H14),1+6,1)-1,DATE(YEAR(H14)+1,1,1)-1)-2,IF(MONTH(H14)&lt;=6,DATE(YEAR(H14),1+6,1)-1,DATE(YEAR(H14)+1,1,1)-1)))</calculatedColumnFormula>
    </tableColumn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6" name="Tabelle16" displayName="Tabelle16" ref="A10:A12" totalsRowShown="0" headerRowDxfId="63" dataDxfId="61" headerRowBorderDxfId="62" tableBorderDxfId="60">
  <autoFilter ref="A10:A12">
    <filterColumn colId="0" hiddenButton="1"/>
  </autoFilter>
  <tableColumns count="1">
    <tableColumn id="1" name="Datum 1. UPT" dataDxfId="59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8" name="Tabelle18" displayName="Tabelle18" ref="F5:F7" totalsRowShown="0" headerRowDxfId="58" dataDxfId="56" headerRowBorderDxfId="57" tableBorderDxfId="55" totalsRowBorderDxfId="54">
  <autoFilter ref="F5:F7">
    <filterColumn colId="0" hiddenButton="1"/>
  </autoFilter>
  <tableColumns count="1">
    <tableColumn id="1" name="Datum 1. UPT" dataDxfId="5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" name="Tabelle162" displayName="Tabelle162" ref="A14:A16" totalsRowShown="0" headerRowDxfId="52" dataDxfId="50" headerRowBorderDxfId="51" tableBorderDxfId="49">
  <tableColumns count="1">
    <tableColumn id="1" name="Datum 2. UPT" dataDxfId="48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2" name="Tabelle163" displayName="Tabelle163" ref="A18:A20" totalsRowShown="0" headerRowDxfId="47" dataDxfId="45" headerRowBorderDxfId="46" tableBorderDxfId="44">
  <tableColumns count="1">
    <tableColumn id="1" name="Datum 3. UPT" dataDxfId="4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38" name="Tabelle16239" displayName="Tabelle16239" ref="F9:F11" totalsRowShown="0" headerRowDxfId="42" dataDxfId="40" headerRowBorderDxfId="41" tableBorderDxfId="39">
  <tableColumns count="1">
    <tableColumn id="1" name="Datum 2. UPT" dataDxfId="38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39" name="Tabelle16340" displayName="Tabelle16340" ref="F13:F15" totalsRowShown="0" headerRowDxfId="37" dataDxfId="35" headerRowBorderDxfId="36" tableBorderDxfId="34">
  <tableColumns count="1">
    <tableColumn id="1" name="Datum 3. UPT" dataDxfId="33" totalsRowDxfId="32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7" name="Tabelle17" displayName="Tabelle17" ref="A23:A25" totalsRowShown="0" headerRowDxfId="31" dataDxfId="29" headerRowBorderDxfId="30" tableBorderDxfId="28" totalsRowBorderDxfId="27">
  <autoFilter ref="A23:A25">
    <filterColumn colId="0" hiddenButton="1"/>
  </autoFilter>
  <tableColumns count="1">
    <tableColumn id="1" name="Datum 1. UPT" dataDxfId="2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C10:D12" totalsRowShown="0" headerRowDxfId="140" dataDxfId="138" headerRowBorderDxfId="139" tableBorderDxfId="137" totalsRowBorderDxfId="136">
  <autoFilter ref="C10:D12">
    <filterColumn colId="0" hiddenButton="1"/>
    <filterColumn colId="1" hiddenButton="1"/>
  </autoFilter>
  <tableColumns count="2">
    <tableColumn id="1" name="Beginn Zeitraum für 2. UPT" dataDxfId="135">
      <calculatedColumnFormula>IF(WEEKDAY(IF(YEAR(EDATE(A10,5)) &gt; YEAR(A10),EDATE(A10,5),IF(ROUNDUP(MONTH(EDATE(A10,5))/6,0)&gt;ROUNDUP(MONTH(A10)/6,0),EDATE(A10,5),EDATE(A10,6)))+1,2)=6,IF(YEAR(EDATE(A10,5)) &gt; YEAR(A10),EDATE(A10,5),IF(ROUNDUP(MONTH(EDATE(A10,5))/6,0)&gt;ROUNDUP(MONTH(A10)/6,0),EDATE(A10,5),EDATE(A10,6)))+1+2,IF(WEEKDAY(IF(YEAR(EDATE(A10,5)) &gt; YEAR(A10),EDATE(A10,5),IF(ROUNDUP(MONTH(EDATE(A10,5))/6,0)&gt;ROUNDUP(MONTH(A10)/6,0),EDATE(A10,5),EDATE(A10,6)))+1,2)=7,IF(YEAR(EDATE(A10,5)) &gt; YEAR(A10),EDATE(A10,5),IF(ROUNDUP(MONTH(EDATE(A10,5))/6,0)&gt;ROUNDUP(MONTH(A10)/6,0),EDATE(A10,5),EDATE(A10,6)))+1+1,IF(YEAR(EDATE(A10,5)) &gt; YEAR(A10),EDATE(A10,5),IF(ROUNDUP(MONTH(EDATE(A10,5))/6,0)&gt;ROUNDUP(MONTH(A10)/6,0),EDATE(A10,5),EDATE(A10,6)))+1))</calculatedColumnFormula>
    </tableColumn>
    <tableColumn id="2" name="Ende Zeitraum für 2. UPT" dataDxfId="134">
      <calculatedColumnFormula>IF(WEEKDAY(IF(MONTH(C11)&lt;=6,DATE(YEAR(C11),1+6,1)-1,DATE(YEAR(C11)+1,1,1)-1),2)=6,IF(MONTH(C11)&lt;=6,DATE(YEAR(C11),1+6,1)-1,DATE(YEAR(C11)+1,1,1)-1)-1,IF(WEEKDAY(IF(MONTH(C11)&lt;=6,DATE(YEAR(C11),1+6,1)-1,DATE(YEAR(C11)+1,1,1)-1),2)=7,IF(MONTH(C11)&lt;=6,DATE(YEAR(C11),1+6,1)-1,DATE(YEAR(C11)+1,1,1)-1)-2,IF(MONTH(C11)&lt;=6,DATE(YEAR(C11),1+6,1)-1,DATE(YEAR(C11)+1,1,1)-1)))</calculatedColumnFormula>
    </tableColumn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54" name="Tabelle162414555" displayName="Tabelle162414555" ref="A27:A29" totalsRowShown="0" headerRowDxfId="25" dataDxfId="23" headerRowBorderDxfId="24" tableBorderDxfId="22">
  <tableColumns count="1">
    <tableColumn id="1" name="Datum 2. UPT" dataDxfId="21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55" name="Tabelle163424656" displayName="Tabelle163424656" ref="A31:A33" totalsRowShown="0" headerRowDxfId="20" dataDxfId="18" headerRowBorderDxfId="19" tableBorderDxfId="17">
  <tableColumns count="1">
    <tableColumn id="1" name="Datum 3. UPT" dataDxfId="16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56" name="Tabelle16342464757" displayName="Tabelle16342464757" ref="A35:A37" totalsRowShown="0" headerRowDxfId="15" dataDxfId="13" headerRowBorderDxfId="14" tableBorderDxfId="12">
  <tableColumns count="1">
    <tableColumn id="1" name="Datum 4. UPT" dataDxfId="11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57" name="Tabelle1634246474958" displayName="Tabelle1634246474958" ref="A39:A41" totalsRowShown="0" headerRowDxfId="10" dataDxfId="8" headerRowBorderDxfId="9" tableBorderDxfId="7">
  <tableColumns count="1">
    <tableColumn id="1" name="Datum 5. UPT" dataDxfId="6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36" name="Tabelle1937" displayName="Tabelle1937" ref="A5:A7" totalsRowShown="0" headerRowDxfId="5" dataDxfId="3" headerRowBorderDxfId="4" tableBorderDxfId="2" totalsRowBorderDxfId="1">
  <tableColumns count="1">
    <tableColumn id="1" name="Datum 1. UPT" dataDxfId="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elle5" displayName="Tabelle5" ref="C14:D16" totalsRowShown="0" headerRowDxfId="133" dataDxfId="131" headerRowBorderDxfId="132" tableBorderDxfId="130" totalsRowBorderDxfId="129">
  <autoFilter ref="C14:D16">
    <filterColumn colId="0" hiddenButton="1"/>
    <filterColumn colId="1" hiddenButton="1"/>
  </autoFilter>
  <tableColumns count="2">
    <tableColumn id="1" name="Beginn Zeitraum für 3. UPT" dataDxfId="128">
      <calculatedColumnFormula>IF(WEEKDAY(IF(YEAR(EDATE(C11,5)) &gt; YEAR(C11),EDATE(C11,5),IF(ROUNDUP(MONTH(EDATE(C11,5))/6,0)&gt;ROUNDUP(MONTH(C11)/6,0),EDATE(C11,5),EDATE(C11,6)))+1,2)=6,IF(YEAR(EDATE(C11,5)) &gt; YEAR(C11),EDATE(C11,5),IF(ROUNDUP(MONTH(EDATE(C11,5))/6,0)&gt;ROUNDUP(MONTH(C11)/6,0),EDATE(C11,5),EDATE(C11,6)))+1+2,IF(WEEKDAY(IF(YEAR(EDATE(C11,5)) &gt; YEAR(C11),EDATE(C11,5),IF(ROUNDUP(MONTH(EDATE(C11,5))/6,0)&gt;ROUNDUP(MONTH(C11)/6,0),EDATE(C11,5),EDATE(C11,6)))+1,2)=7,IF(YEAR(EDATE(C11,5)) &gt; YEAR(C11),EDATE(C11,5),IF(ROUNDUP(MONTH(EDATE(C11,5))/6,0)&gt;ROUNDUP(MONTH(C11)/6,0),EDATE(C11,5),EDATE(C11,6)))+1+1,IF(YEAR(EDATE(C11,5)) &gt; YEAR(C11),EDATE(C11,5),IF(ROUNDUP(MONTH(EDATE(C11,5))/6,0)&gt;ROUNDUP(MONTH(C11)/6,0),EDATE(C11,5),EDATE(C11,6)))+1))</calculatedColumnFormula>
    </tableColumn>
    <tableColumn id="2" name="Ende Zeitraum für 3. UPT" dataDxfId="127">
      <calculatedColumnFormula>IF(WEEKDAY(IF(MONTH(C15)&lt;=6,DATE(YEAR(C15),1+6,1)-1,DATE(YEAR(C15)+1,1,1)-1),2)=6,IF(MONTH(C15)&lt;=6,DATE(YEAR(C15),1+6,1)-1,DATE(YEAR(C15)+1,1,1)-1)-1,IF(WEEKDAY(IF(MONTH(C15)&lt;=6,DATE(YEAR(C15),1+6,1)-1,DATE(YEAR(C15)+1,1,1)-1),2)=7,IF(MONTH(C15)&lt;=6,DATE(YEAR(C15),1+6,1)-1,DATE(YEAR(C15)+1,1,1)-1)-2,IF(MONTH(C15)&lt;=6,DATE(YEAR(C15),1+6,1)-1,DATE(YEAR(C15)+1,1,1)-1))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elle6" displayName="Tabelle6" ref="C18:D20" totalsRowShown="0" headerRowDxfId="126" dataDxfId="124" headerRowBorderDxfId="125" tableBorderDxfId="123" totalsRowBorderDxfId="122">
  <autoFilter ref="C18:D20">
    <filterColumn colId="0" hiddenButton="1"/>
    <filterColumn colId="1" hiddenButton="1"/>
  </autoFilter>
  <tableColumns count="2">
    <tableColumn id="1" name="Beginn Zeitraum für 4. UPT" dataDxfId="121">
      <calculatedColumnFormula>IF(WEEKDAY(IF(YEAR(EDATE(C15,5)) &gt; YEAR(C15),EDATE(C15,5),IF(ROUNDUP(MONTH(EDATE(C15,5))/6,0)&gt;ROUNDUP(MONTH(C15)/6,0),EDATE(C15,5),EDATE(C15,6)))+1,2)=6,IF(YEAR(EDATE(C15,5)) &gt; YEAR(C15),EDATE(C15,5),IF(ROUNDUP(MONTH(EDATE(C15,5))/6,0)&gt;ROUNDUP(MONTH(C15)/6,0),EDATE(C15,5),EDATE(C15,6)))+1+2,IF(WEEKDAY(IF(YEAR(EDATE(C15,5)) &gt; YEAR(C15),EDATE(C15,5),IF(ROUNDUP(MONTH(EDATE(C15,5))/6,0)&gt;ROUNDUP(MONTH(C15)/6,0),EDATE(C15,5),EDATE(C15,6)))+1,2)=7,IF(YEAR(EDATE(C15,5)) &gt; YEAR(C15),EDATE(C15,5),IF(ROUNDUP(MONTH(EDATE(C15,5))/6,0)&gt;ROUNDUP(MONTH(C15)/6,0),EDATE(C15,5),EDATE(C15,6)))+1+1,IF(YEAR(EDATE(C15,5)) &gt; YEAR(C15),EDATE(C15,5),IF(ROUNDUP(MONTH(EDATE(C15,5))/6,0)&gt;ROUNDUP(MONTH(C15)/6,0),EDATE(C15,5),EDATE(C15,6)))+1))</calculatedColumnFormula>
    </tableColumn>
    <tableColumn id="2" name="Ende Zeitraum für 4. UPT" dataDxfId="120">
      <calculatedColumnFormula>IF(WEEKDAY(IF(MONTH(C19)&lt;=6,DATE(YEAR(C19),1+6,1)-1,DATE(YEAR(C19)+1,1,1)-1),2)=6,IF(MONTH(C19)&lt;=6,DATE(YEAR(C19),1+6,1)-1,DATE(YEAR(C19)+1,1,1)-1)-1,IF(WEEKDAY(IF(MONTH(C19)&lt;=6,DATE(YEAR(C19),1+6,1)-1,DATE(YEAR(C19)+1,1,1)-1),2)=7,IF(MONTH(C19)&lt;=6,DATE(YEAR(C19),1+6,1)-1,DATE(YEAR(C19)+1,1,1)-1)-2,IF(MONTH(C19)&lt;=6,DATE(YEAR(C19),1+6,1)-1,DATE(YEAR(C19)+1,1,1)-1))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7" name="Tabelle7" displayName="Tabelle7" ref="C23:D25" totalsRowShown="0" headerRowDxfId="119" dataDxfId="117" headerRowBorderDxfId="118" tableBorderDxfId="116" totalsRowBorderDxfId="115">
  <autoFilter ref="C23:D25">
    <filterColumn colId="0" hiddenButton="1"/>
    <filterColumn colId="1" hiddenButton="1"/>
  </autoFilter>
  <tableColumns count="2">
    <tableColumn id="1" name="Beginn Zeitraum für 2. UPT" dataDxfId="114">
      <calculatedColumnFormula>IF(WEEKDAY(IF(YEAR(EDATE(A23,3)) &gt; YEAR(A23),EDATE(A23,3),IF(ROUNDUP(MONTH(EDATE(A23,3))/4,0)&gt;ROUNDUP(MONTH(A23)/4,0),EDATE(A23,3),IF(YEAR(EDATE(A23,4)) &gt; YEAR(A23),DATE(YEAR(EDATE(A23,4)),1,0),EDATE(A23,4))))+1,2)=6,IF(YEAR(EDATE(A23,3)) &gt; YEAR(A23),EDATE(A23,3),IF(ROUNDUP(MONTH(EDATE(A23,3))/4,0)&gt;ROUNDUP(MONTH(A23)/4,0),EDATE(A23,3),IF(YEAR(EDATE(A23,4)) &gt; YEAR(A23),DATE(YEAR(EDATE(A23,4)),1,0),EDATE(A23,4))))+1+2,IF(WEEKDAY(IF(YEAR(EDATE(A23,3)) &gt; YEAR(A23),EDATE(A23,3),IF(ROUNDUP(MONTH(EDATE(A23,3))/4,0)&gt;ROUNDUP(MONTH(A23)/4,0),EDATE(A23,3),IF(YEAR(EDATE(A23,4)) &gt; YEAR(A23),DATE(YEAR(EDATE(A23,4)),1,0),EDATE(A23,4))))+1,2)=7,IF(YEAR(EDATE(A23,3)) &gt; YEAR(A23),EDATE(A23,3),IF(ROUNDUP(MONTH(EDATE(A23,3))/4,0)&gt;ROUNDUP(MONTH(A23)/4,0),EDATE(A23,3),IF(YEAR(EDATE(A23,4)) &gt; YEAR(A23),DATE(YEAR(EDATE(A23,4)),1,0),EDATE(A23,4))))+1+1,IF(YEAR(EDATE(A23,3)) &gt; YEAR(A23),EDATE(A23,3),IF(ROUNDUP(MONTH(EDATE(A23,3))/4,0)&gt;ROUNDUP(MONTH(A23)/4,0),EDATE(A23,3),IF(YEAR(EDATE(A23,4)) &gt; YEAR(A23),DATE(YEAR(EDATE(A23,4)),1,0),EDATE(A23,4))))+1))</calculatedColumnFormula>
    </tableColumn>
    <tableColumn id="2" name="Ende Zeitraum für 2. UPT" dataDxfId="113">
      <calculatedColumnFormula>IF(WEEKDAY(IF(MONTH(C24)&lt;=4,DATE(YEAR(C24),1+4,1)-1,IF(AND(MONTH(C24)&gt;4,MONTH(C24)&lt;=8),DATE(YEAR(C24),1+8,1)-1,DATE(YEAR(C24)+1,1,1)-1)),2)=6,IF(MONTH(C24)&lt;=4,DATE(YEAR(C24),1+4,1)-1,IF(AND(MONTH(C24)&gt;4,MONTH(C24)&lt;=8),DATE(YEAR(C24),1+8,1)-1,DATE(YEAR(C24)+1,1,1)-1))-1,IF(WEEKDAY(IF(MONTH(C24)&lt;=4,DATE(YEAR(C24),1+4,1)-1,IF(AND(MONTH(C24)&gt;4,MONTH(C24)&lt;=8),DATE(YEAR(C24),1+8,1)-1,DATE(YEAR(C24)+1,1,1)-1)),2)=7,IF(MONTH(C24)&lt;=4,DATE(YEAR(C24),1+4,1)-1,IF(AND(MONTH(C24)&gt;4,MONTH(C24)&lt;=8),DATE(YEAR(C24),1+8,1)-1,DATE(YEAR(C24)+1,1,1)-1))-2,IF(MONTH(C24)&lt;=4,DATE(YEAR(C24),1+4,1)-1,IF(AND(MONTH(C24)&gt;4,MONTH(C24)&lt;=8),DATE(YEAR(C24),1+8,1)-1,DATE(YEAR(C24)+1,1,1)-1)))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8" name="Tabelle8" displayName="Tabelle8" ref="C27:D29" totalsRowShown="0" headerRowDxfId="112" dataDxfId="110" headerRowBorderDxfId="111" tableBorderDxfId="109" totalsRowBorderDxfId="108">
  <autoFilter ref="C27:D29">
    <filterColumn colId="0" hiddenButton="1"/>
    <filterColumn colId="1" hiddenButton="1"/>
  </autoFilter>
  <tableColumns count="2">
    <tableColumn id="1" name="Beginn Zeitraum für 3. UPT" dataDxfId="107">
      <calculatedColumnFormula>IF(WEEKDAY(IF(YEAR(EDATE(C24,3)) &gt; YEAR(C24),EDATE(C24,3),IF(ROUNDUP(MONTH(EDATE(C24,3))/4,0)&gt;ROUNDUP(MONTH(C24)/4,0),EDATE(C24,3),IF(YEAR(EDATE(C24,4)) &gt; YEAR(C24),DATE(YEAR(EDATE(C24,4)),1,0),EDATE(C24,4))))+1,2)=6,IF(YEAR(EDATE(C24,3)) &gt; YEAR(C24),EDATE(C24,3),IF(ROUNDUP(MONTH(EDATE(C24,3))/4,0)&gt;ROUNDUP(MONTH(C24)/4,0),EDATE(C24,3),IF(YEAR(EDATE(C24,4)) &gt; YEAR(C24),DATE(YEAR(EDATE(C24,4)),1,0),EDATE(C24,4))))+1+2,IF(WEEKDAY(IF(YEAR(EDATE(C24,3)) &gt; YEAR(C24),EDATE(C24,3),IF(ROUNDUP(MONTH(EDATE(C24,3))/4,0)&gt;ROUNDUP(MONTH(C24)/4,0),EDATE(C24,3),IF(YEAR(EDATE(C24,4)) &gt; YEAR(C24),DATE(YEAR(EDATE(C24,4)),1,0),EDATE(C24,4))))+1,2)=7,IF(YEAR(EDATE(C24,3)) &gt; YEAR(C24),EDATE(C24,3),IF(ROUNDUP(MONTH(EDATE(C24,3))/4,0)&gt;ROUNDUP(MONTH(C24)/4,0),EDATE(C24,3),IF(YEAR(EDATE(C24,4)) &gt; YEAR(C24),DATE(YEAR(EDATE(C24,4)),1,0),EDATE(C24,4))))+1+1,IF(YEAR(EDATE(C24,3)) &gt; YEAR(C24),EDATE(C24,3),IF(ROUNDUP(MONTH(EDATE(C24,3))/4,0)&gt;ROUNDUP(MONTH(C24)/4,0),EDATE(C24,3),IF(YEAR(EDATE(C24,4)) &gt; YEAR(C24),DATE(YEAR(EDATE(C24,4)),1,0),EDATE(C24,4))))+1))</calculatedColumnFormula>
    </tableColumn>
    <tableColumn id="2" name="Ende Zeitraum für 3. UPT" dataDxfId="106">
      <calculatedColumnFormula>IF(WEEKDAY(IF(MONTH(C28)&lt;=4,DATE(YEAR(C28),1+4,1)-1,IF(AND(MONTH(C28)&gt;4,MONTH(C28)&lt;=8),DATE(YEAR(C28),1+8,1)-1,DATE(YEAR(C28)+1,1,1)-1)),2)=6,IF(MONTH(C28)&lt;=4,DATE(YEAR(C28),1+4,1)-1,IF(AND(MONTH(C28)&gt;4,MONTH(C28)&lt;=8),DATE(YEAR(C28),1+8,1)-1,DATE(YEAR(C28)+1,1,1)-1))-1,IF(WEEKDAY(IF(MONTH(C28)&lt;=4,DATE(YEAR(C28),1+4,1)-1,IF(AND(MONTH(C28)&gt;4,MONTH(C28)&lt;=8),DATE(YEAR(C28),1+8,1)-1,DATE(YEAR(C28)+1,1,1)-1)),2)=7,IF(MONTH(C28)&lt;=4,DATE(YEAR(C28),1+4,1)-1,IF(AND(MONTH(C28)&gt;4,MONTH(C28)&lt;=8),DATE(YEAR(C28),1+8,1)-1,DATE(YEAR(C28)+1,1,1)-1))-2,IF(MONTH(C28)&lt;=4,DATE(YEAR(C28),1+4,1)-1,IF(AND(MONTH(C28)&gt;4,MONTH(C28)&lt;=8),DATE(YEAR(C28),1+8,1)-1,DATE(YEAR(C28)+1,1,1)-1)))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9" name="Tabelle9" displayName="Tabelle9" ref="C31:D33" totalsRowShown="0" headerRowDxfId="105" dataDxfId="103" headerRowBorderDxfId="104" tableBorderDxfId="102" totalsRowBorderDxfId="101">
  <autoFilter ref="C31:D33">
    <filterColumn colId="0" hiddenButton="1"/>
    <filterColumn colId="1" hiddenButton="1"/>
  </autoFilter>
  <tableColumns count="2">
    <tableColumn id="1" name="Beginn Zeitraum für 4. UPT" dataDxfId="100">
      <calculatedColumnFormula>IF(WEEKDAY(IF(YEAR(EDATE(C28,3)) &gt; YEAR(C28),EDATE(C28,3),IF(ROUNDUP(MONTH(EDATE(C28,3))/4,0)&gt;ROUNDUP(MONTH(C28)/4,0),EDATE(C28,3),IF(YEAR(EDATE(C28,4)) &gt; YEAR(C28),DATE(YEAR(EDATE(C28,4)),1,0),EDATE(C28,4))))+1,2)=6,IF(YEAR(EDATE(C28,3)) &gt; YEAR(C28),EDATE(C28,3),IF(ROUNDUP(MONTH(EDATE(C28,3))/4,0)&gt;ROUNDUP(MONTH(C28)/4,0),EDATE(C28,3),IF(YEAR(EDATE(C28,4)) &gt; YEAR(C28),DATE(YEAR(EDATE(C28,4)),1,0),EDATE(C28,4))))+1+2,IF(WEEKDAY(IF(YEAR(EDATE(C28,3)) &gt; YEAR(C28),EDATE(C28,3),IF(ROUNDUP(MONTH(EDATE(C28,3))/4,0)&gt;ROUNDUP(MONTH(C28)/4,0),EDATE(C28,3),IF(YEAR(EDATE(C28,4)) &gt; YEAR(C28),DATE(YEAR(EDATE(C28,4)),1,0),EDATE(C28,4))))+1,2)=7,IF(YEAR(EDATE(C28,3)) &gt; YEAR(C28),EDATE(C28,3),IF(ROUNDUP(MONTH(EDATE(C28,3))/4,0)&gt;ROUNDUP(MONTH(C28)/4,0),EDATE(C28,3),IF(YEAR(EDATE(C28,4)) &gt; YEAR(C28),DATE(YEAR(EDATE(C28,4)),1,0),EDATE(C28,4))))+1+1,IF(YEAR(EDATE(C28,3)) &gt; YEAR(C28),EDATE(C28,3),IF(ROUNDUP(MONTH(EDATE(C28,3))/4,0)&gt;ROUNDUP(MONTH(C28)/4,0),EDATE(C28,3),IF(YEAR(EDATE(C28,4)) &gt; YEAR(C28),DATE(YEAR(EDATE(C28,4)),1,0),EDATE(C28,4))))+1))</calculatedColumnFormula>
    </tableColumn>
    <tableColumn id="2" name="Ende Zeitraum für 4. UPT" dataDxfId="99">
      <calculatedColumnFormula>IF(WEEKDAY(IF(MONTH(C32)&lt;=4,DATE(YEAR(C32),1+4,1)-1,IF(AND(MONTH(C32)&gt;4,MONTH(C32)&lt;=8),DATE(YEAR(C32),1+8,1)-1,DATE(YEAR(C32)+1,1,1)-1)),2)=6,IF(MONTH(C32)&lt;=4,DATE(YEAR(C32),1+4,1)-1,IF(AND(MONTH(C32)&gt;4,MONTH(C32)&lt;=8),DATE(YEAR(C32),1+8,1)-1,DATE(YEAR(C32)+1,1,1)-1))-1,IF(WEEKDAY(IF(MONTH(C32)&lt;=4,DATE(YEAR(C32),1+4,1)-1,IF(AND(MONTH(C32)&gt;4,MONTH(C32)&lt;=8),DATE(YEAR(C32),1+8,1)-1,DATE(YEAR(C32)+1,1,1)-1)),2)=7,IF(MONTH(C32)&lt;=4,DATE(YEAR(C32),1+4,1)-1,IF(AND(MONTH(C32)&gt;4,MONTH(C32)&lt;=8),DATE(YEAR(C32),1+8,1)-1,DATE(YEAR(C32)+1,1,1)-1))-2,IF(MONTH(C32)&lt;=4,DATE(YEAR(C32),1+4,1)-1,IF(AND(MONTH(C32)&gt;4,MONTH(C32)&lt;=8),DATE(YEAR(C32),1+8,1)-1,DATE(YEAR(C32)+1,1,1)-1)))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10" name="Tabelle10" displayName="Tabelle10" ref="C35:D37" totalsRowShown="0" headerRowDxfId="98" dataDxfId="96" headerRowBorderDxfId="97" tableBorderDxfId="95" totalsRowBorderDxfId="94">
  <autoFilter ref="C35:D37">
    <filterColumn colId="0" hiddenButton="1"/>
    <filterColumn colId="1" hiddenButton="1"/>
  </autoFilter>
  <tableColumns count="2">
    <tableColumn id="1" name="Beginn Zeitraum für 5. UPT" dataDxfId="93">
      <calculatedColumnFormula>IF(WEEKDAY(IF(YEAR(EDATE(C32,3)) &gt; YEAR(C32),EDATE(C32,3),IF(ROUNDUP(MONTH(EDATE(C32,3))/4,0)&gt;ROUNDUP(MONTH(C32)/4,0),EDATE(C32,3),IF(YEAR(EDATE(C32,4)) &gt; YEAR(C32),DATE(YEAR(EDATE(C32,4)),1,0),EDATE(C32,4))))+1,2)=6,IF(YEAR(EDATE(C32,3)) &gt; YEAR(C32),EDATE(C32,3),IF(ROUNDUP(MONTH(EDATE(C32,3))/4,0)&gt;ROUNDUP(MONTH(C32)/4,0),EDATE(C32,3),IF(YEAR(EDATE(C32,4)) &gt; YEAR(C32),DATE(YEAR(EDATE(C32,4)),1,0),EDATE(C32,4))))+1+2,IF(WEEKDAY(IF(YEAR(EDATE(C32,3)) &gt; YEAR(C32),EDATE(C32,3),IF(ROUNDUP(MONTH(EDATE(C32,3))/4,0)&gt;ROUNDUP(MONTH(C32)/4,0),EDATE(C32,3),IF(YEAR(EDATE(C32,4)) &gt; YEAR(C32),DATE(YEAR(EDATE(C32,4)),1,0),EDATE(C32,4))))+1,2)=7,IF(YEAR(EDATE(C32,3)) &gt; YEAR(C32),EDATE(C32,3),IF(ROUNDUP(MONTH(EDATE(C32,3))/4,0)&gt;ROUNDUP(MONTH(C32)/4,0),EDATE(C32,3),IF(YEAR(EDATE(C32,4)) &gt; YEAR(C32),DATE(YEAR(EDATE(C32,4)),1,0),EDATE(C32,4))))+1+1,IF(YEAR(EDATE(C32,3)) &gt; YEAR(C32),EDATE(C32,3),IF(ROUNDUP(MONTH(EDATE(C32,3))/4,0)&gt;ROUNDUP(MONTH(C32)/4,0),EDATE(C32,3),IF(YEAR(EDATE(C32,4)) &gt; YEAR(C32),DATE(YEAR(EDATE(C32,4)),1,0),EDATE(C32,4))))+1))</calculatedColumnFormula>
    </tableColumn>
    <tableColumn id="2" name="Ende Zeitraum für 5. UPT" dataDxfId="92">
      <calculatedColumnFormula>IF(WEEKDAY(IF(MONTH(C36)&lt;=4,DATE(YEAR(C36),1+4,1)-1,IF(AND(MONTH(C36)&gt;4,MONTH(C36)&lt;=8),DATE(YEAR(C36),1+8,1)-1,DATE(YEAR(C36)+1,1,1)-1)),2)=6,IF(MONTH(C36)&lt;=4,DATE(YEAR(C36),1+4,1)-1,IF(AND(MONTH(C36)&gt;4,MONTH(C36)&lt;=8),DATE(YEAR(C36),1+8,1)-1,DATE(YEAR(C36)+1,1,1)-1))-1,IF(WEEKDAY(IF(MONTH(C36)&lt;=4,DATE(YEAR(C36),1+4,1)-1,IF(AND(MONTH(C36)&gt;4,MONTH(C36)&lt;=8),DATE(YEAR(C36),1+8,1)-1,DATE(YEAR(C36)+1,1,1)-1)),2)=7,IF(MONTH(C36)&lt;=4,DATE(YEAR(C36),1+4,1)-1,IF(AND(MONTH(C36)&gt;4,MONTH(C36)&lt;=8),DATE(YEAR(C36),1+8,1)-1,DATE(YEAR(C36)+1,1,1)-1))-2,IF(MONTH(C36)&lt;=4,DATE(YEAR(C36),1+4,1)-1,IF(AND(MONTH(C36)&gt;4,MONTH(C36)&lt;=8),DATE(YEAR(C36),1+8,1)-1,DATE(YEAR(C36)+1,1,1)-1))))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1" name="Tabelle11" displayName="Tabelle11" ref="C39:D41" totalsRowShown="0" headerRowDxfId="91" dataDxfId="89" headerRowBorderDxfId="90" tableBorderDxfId="88" totalsRowBorderDxfId="87">
  <autoFilter ref="C39:D41">
    <filterColumn colId="0" hiddenButton="1"/>
    <filterColumn colId="1" hiddenButton="1"/>
  </autoFilter>
  <tableColumns count="2">
    <tableColumn id="1" name="Beginn Zeitraum für 6. UPT" dataDxfId="86">
      <calculatedColumnFormula>IF(WEEKDAY(IF(YEAR(EDATE(C36,3)) &gt; YEAR(C36),EDATE(C36,3),IF(ROUNDUP(MONTH(EDATE(C36,3))/4,0)&gt;ROUNDUP(MONTH(C36)/4,0),EDATE(C36,3),IF(YEAR(EDATE(C36,4)) &gt; YEAR(C36),DATE(YEAR(EDATE(C36,4)),1,0),EDATE(C36,4))))+1,2)=6,IF(YEAR(EDATE(C36,3)) &gt; YEAR(C36),EDATE(C36,3),IF(ROUNDUP(MONTH(EDATE(C36,3))/4,0)&gt;ROUNDUP(MONTH(C36)/4,0),EDATE(C36,3),IF(YEAR(EDATE(C36,4)) &gt; YEAR(C36),DATE(YEAR(EDATE(C36,4)),1,0),EDATE(C36,4))))+1+2,IF(WEEKDAY(IF(YEAR(EDATE(C36,3)) &gt; YEAR(C36),EDATE(C36,3),IF(ROUNDUP(MONTH(EDATE(C36,3))/4,0)&gt;ROUNDUP(MONTH(C36)/4,0),EDATE(C36,3),IF(YEAR(EDATE(C36,4)) &gt; YEAR(C36),DATE(YEAR(EDATE(C36,4)),1,0),EDATE(C36,4))))+1,2)=7,IF(YEAR(EDATE(C36,3)) &gt; YEAR(C36),EDATE(C36,3),IF(ROUNDUP(MONTH(EDATE(C36,3))/4,0)&gt;ROUNDUP(MONTH(C36)/4,0),EDATE(C36,3),IF(YEAR(EDATE(C36,4)) &gt; YEAR(C36),DATE(YEAR(EDATE(C36,4)),1,0),EDATE(C36,4))))+1+1,IF(YEAR(EDATE(C36,3)) &gt; YEAR(C36),EDATE(C36,3),IF(ROUNDUP(MONTH(EDATE(C36,3))/4,0)&gt;ROUNDUP(MONTH(C36)/4,0),EDATE(C36,3),IF(YEAR(EDATE(C36,4)) &gt; YEAR(C36),DATE(YEAR(EDATE(C36,4)),1,0),EDATE(C36,4))))+1))</calculatedColumnFormula>
    </tableColumn>
    <tableColumn id="2" name="Ende Zeitraum für 6. UPT" dataDxfId="85">
      <calculatedColumnFormula>IF(WEEKDAY(IF(MONTH(C40)&lt;=4,DATE(YEAR(C40),1+4,1)-1,IF(AND(MONTH(C40)&gt;4,MONTH(C40)&lt;=8),DATE(YEAR(C40),1+8,1)-1,DATE(YEAR(C40)+1,1,1)-1)),2)=6,IF(MONTH(C40)&lt;=4,DATE(YEAR(C40),1+4,1)-1,IF(AND(MONTH(C40)&gt;4,MONTH(C40)&lt;=8),DATE(YEAR(C40),1+8,1)-1,DATE(YEAR(C40)+1,1,1)-1))-1,IF(WEEKDAY(IF(MONTH(C40)&lt;=4,DATE(YEAR(C40),1+4,1)-1,IF(AND(MONTH(C40)&gt;4,MONTH(C40)&lt;=8),DATE(YEAR(C40),1+8,1)-1,DATE(YEAR(C40)+1,1,1)-1)),2)=7,IF(MONTH(C40)&lt;=4,DATE(YEAR(C40),1+4,1)-1,IF(AND(MONTH(C40)&gt;4,MONTH(C40)&lt;=8),DATE(YEAR(C40),1+8,1)-1,DATE(YEAR(C40)+1,1,1)-1))-2,IF(MONTH(C40)&lt;=4,DATE(YEAR(C40),1+4,1)-1,IF(AND(MONTH(C40)&gt;4,MONTH(C40)&lt;=8),DATE(YEAR(C40),1+8,1)-1,DATE(YEAR(C40)+1,1,1)-1))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18" Type="http://schemas.openxmlformats.org/officeDocument/2006/relationships/table" Target="../tables/table14.xml"/><Relationship Id="rId26" Type="http://schemas.openxmlformats.org/officeDocument/2006/relationships/table" Target="../tables/table22.xml"/><Relationship Id="rId3" Type="http://schemas.openxmlformats.org/officeDocument/2006/relationships/vmlDrawing" Target="../drawings/vmlDrawing1.vml"/><Relationship Id="rId21" Type="http://schemas.openxmlformats.org/officeDocument/2006/relationships/table" Target="../tables/table17.x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17" Type="http://schemas.openxmlformats.org/officeDocument/2006/relationships/table" Target="../tables/table13.xml"/><Relationship Id="rId25" Type="http://schemas.openxmlformats.org/officeDocument/2006/relationships/table" Target="../tables/table2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20" Type="http://schemas.openxmlformats.org/officeDocument/2006/relationships/table" Target="../tables/table16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24" Type="http://schemas.openxmlformats.org/officeDocument/2006/relationships/table" Target="../tables/table20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23" Type="http://schemas.openxmlformats.org/officeDocument/2006/relationships/table" Target="../tables/table19.xml"/><Relationship Id="rId28" Type="http://schemas.openxmlformats.org/officeDocument/2006/relationships/table" Target="../tables/table24.xml"/><Relationship Id="rId10" Type="http://schemas.openxmlformats.org/officeDocument/2006/relationships/table" Target="../tables/table6.xml"/><Relationship Id="rId19" Type="http://schemas.openxmlformats.org/officeDocument/2006/relationships/table" Target="../tables/table15.xml"/><Relationship Id="rId4" Type="http://schemas.openxmlformats.org/officeDocument/2006/relationships/vmlDrawing" Target="../drawings/vmlDrawing2.v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Relationship Id="rId22" Type="http://schemas.openxmlformats.org/officeDocument/2006/relationships/table" Target="../tables/table18.xml"/><Relationship Id="rId27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Q46"/>
  <sheetViews>
    <sheetView showGridLines="0" showRowColHeaders="0" tabSelected="1" showRuler="0" view="pageLayout" zoomScale="80" zoomScaleNormal="100" zoomScalePageLayoutView="80" workbookViewId="0">
      <selection activeCell="A4" sqref="A4"/>
    </sheetView>
  </sheetViews>
  <sheetFormatPr baseColWidth="10" defaultColWidth="6.7109375" defaultRowHeight="15" x14ac:dyDescent="0.25"/>
  <cols>
    <col min="1" max="1" width="17.85546875" style="1" bestFit="1" customWidth="1"/>
    <col min="2" max="2" width="5.28515625" style="1" customWidth="1"/>
    <col min="3" max="3" width="35.140625" style="2" customWidth="1"/>
    <col min="4" max="4" width="34.28515625" style="2" customWidth="1"/>
    <col min="5" max="5" width="5.28515625" style="2" customWidth="1"/>
    <col min="6" max="6" width="16.7109375" style="2" bestFit="1" customWidth="1"/>
    <col min="7" max="7" width="5.28515625" style="2" customWidth="1"/>
    <col min="8" max="8" width="36.140625" style="2" customWidth="1"/>
    <col min="9" max="9" width="35.42578125" style="2" customWidth="1"/>
    <col min="10" max="11" width="29.85546875" style="2" customWidth="1"/>
    <col min="12" max="12" width="6.7109375" style="2"/>
    <col min="13" max="14" width="25.7109375" style="2" customWidth="1"/>
    <col min="15" max="15" width="6.7109375" style="2"/>
    <col min="16" max="16" width="25.7109375" style="2" customWidth="1"/>
    <col min="17" max="17" width="26" style="2" bestFit="1" customWidth="1"/>
    <col min="18" max="16384" width="6.7109375" style="1"/>
  </cols>
  <sheetData>
    <row r="1" spans="1:17" x14ac:dyDescent="0.25">
      <c r="A1" s="25" t="s">
        <v>6</v>
      </c>
      <c r="B1" s="25"/>
      <c r="C1" s="25"/>
      <c r="D1" s="25"/>
      <c r="E1" s="25"/>
      <c r="F1" s="25"/>
      <c r="G1" s="25"/>
      <c r="H1" s="25"/>
      <c r="I1" s="25"/>
      <c r="L1" s="1"/>
      <c r="M1" s="1"/>
      <c r="N1" s="1"/>
      <c r="O1" s="1"/>
      <c r="P1" s="1"/>
      <c r="Q1" s="1"/>
    </row>
    <row r="2" spans="1:17" ht="15.75" thickBot="1" x14ac:dyDescent="0.3">
      <c r="A2" s="26" t="s">
        <v>7</v>
      </c>
      <c r="B2" s="26"/>
      <c r="C2" s="26"/>
      <c r="D2" s="26"/>
      <c r="E2" s="26"/>
      <c r="F2" s="26"/>
      <c r="G2" s="26"/>
      <c r="H2" s="26"/>
      <c r="I2" s="26"/>
      <c r="L2" s="1"/>
      <c r="M2" s="1"/>
      <c r="N2" s="1"/>
      <c r="O2" s="1"/>
      <c r="P2" s="1"/>
      <c r="Q2" s="1"/>
    </row>
    <row r="3" spans="1:17" ht="15.75" thickBot="1" x14ac:dyDescent="0.3">
      <c r="A3" s="29" t="s">
        <v>29</v>
      </c>
      <c r="B3" s="30"/>
      <c r="C3" s="30"/>
      <c r="D3" s="31"/>
      <c r="F3" s="33" t="s">
        <v>30</v>
      </c>
      <c r="G3" s="34"/>
      <c r="H3" s="34"/>
      <c r="I3" s="35"/>
    </row>
    <row r="4" spans="1:17" ht="47.25" x14ac:dyDescent="0.25">
      <c r="A4" s="9" t="s">
        <v>0</v>
      </c>
      <c r="B4" s="10"/>
      <c r="C4" s="27" t="s">
        <v>22</v>
      </c>
      <c r="D4" s="27"/>
      <c r="E4" s="11"/>
      <c r="F4" s="36" t="s">
        <v>24</v>
      </c>
      <c r="G4" s="10"/>
      <c r="H4" s="28" t="s">
        <v>23</v>
      </c>
      <c r="I4" s="28"/>
      <c r="J4" s="8"/>
    </row>
    <row r="5" spans="1:17" x14ac:dyDescent="0.25">
      <c r="A5" s="12" t="s">
        <v>5</v>
      </c>
      <c r="B5" s="10"/>
      <c r="C5" s="12" t="s">
        <v>8</v>
      </c>
      <c r="D5" s="12" t="s">
        <v>9</v>
      </c>
      <c r="E5" s="11"/>
      <c r="F5" s="12" t="s">
        <v>5</v>
      </c>
      <c r="G5" s="10"/>
      <c r="H5" s="12" t="s">
        <v>8</v>
      </c>
      <c r="I5" s="12" t="s">
        <v>9</v>
      </c>
    </row>
    <row r="6" spans="1:17" ht="15.75" x14ac:dyDescent="0.25">
      <c r="A6" s="6"/>
      <c r="B6" s="10"/>
      <c r="C6" s="13" t="s">
        <v>3</v>
      </c>
      <c r="D6" s="14" t="s">
        <v>4</v>
      </c>
      <c r="E6" s="11"/>
      <c r="F6" s="5"/>
      <c r="G6" s="10"/>
      <c r="H6" s="13" t="s">
        <v>3</v>
      </c>
      <c r="I6" s="14" t="s">
        <v>4</v>
      </c>
    </row>
    <row r="7" spans="1:17" ht="15.75" x14ac:dyDescent="0.25">
      <c r="A7" s="7" t="s">
        <v>31</v>
      </c>
      <c r="B7" s="10"/>
      <c r="C7" s="15" t="str">
        <f>IF(A6="","",IF(WEEKDAY(IF(YEAR(EDATE(A6,12))&gt;YEAR(A6),EDATE(A6,12),DATE(YEAR(A6),12,31))+1,2)=6,IF(YEAR(EDATE(A6,12))&gt;YEAR(A6),EDATE(A6,12),DATE(YEAR(A6),12,31))+1+2,IF(WEEKDAY(IF(YEAR(EDATE(A6,12))&gt;YEAR(A6),EDATE(A6,12),DATE(YEAR(A6),12,31))+1,2)=7,IF(YEAR(EDATE(A6,12))&gt;YEAR(A6),EDATE(A6,12),DATE(YEAR(A6),12,31))+1+1,IF(YEAR(EDATE(A6,12))&gt;YEAR(A6),EDATE(A6,12),DATE(YEAR(A6),12,31))+1)))</f>
        <v/>
      </c>
      <c r="D7" s="16" t="str">
        <f>IF(C7="","",IF(WEEKDAY(DATE(YEAR(C7)+1,1,1)-1,2)=6,DATE(YEAR(C7)+1,1,1)-1-1,IF(WEEKDAY(DATE(YEAR(C7)+1,1,1)-1,2)=7,DATE(YEAR(C7)+1,1,1)-1-2,DATE(YEAR(C7)+1,1,1)-1)))</f>
        <v/>
      </c>
      <c r="E7" s="11"/>
      <c r="F7" s="7" t="s">
        <v>19</v>
      </c>
      <c r="G7" s="10"/>
      <c r="H7" s="17" t="str">
        <f>IF(F6="","",IF(WEEKDAY(IF(YEAR(EDATE(F6,5)) &gt; YEAR(F6),EDATE(F6,5),IF(ROUNDUP(MONTH(EDATE(F6,5))/6,0)&gt;ROUNDUP(MONTH(F6)/6,0),EDATE(F6,5),DATE(YEAR(EDATE(F6,6)),MONTH(EDATE(F6,6)),1)-1))+1,2)=6,IF(YEAR(EDATE(F6,5)) &gt; YEAR(F6),EDATE(F6,5),IF(ROUNDUP(MONTH(EDATE(F6,5))/6,0)&gt;ROUNDUP(MONTH(F6)/6,0),EDATE(F6,5),DATE(YEAR(EDATE(F6,6)),MONTH(EDATE(F6,6)),1)-1))+1+2,IF(WEEKDAY(IF(YEAR(EDATE(F6,5)) &gt; YEAR(F6),EDATE(F6,5),IF(ROUNDUP(MONTH(EDATE(F6,5))/6,0)&gt;ROUNDUP(MONTH(F6)/6,0),EDATE(F6,5),DATE(YEAR(EDATE(F6,6)),MONTH(EDATE(F6,6)),1)-1))+1,2)=7,IF(YEAR(EDATE(F6,5)) &gt; YEAR(F6),EDATE(F6,5),IF(ROUNDUP(MONTH(EDATE(F6,5))/6,0)&gt;ROUNDUP(MONTH(F6)/6,0),EDATE(F6,5),DATE(YEAR(EDATE(F6,6)),MONTH(EDATE(F6,6)),1)-1))+1+1,IF(YEAR(EDATE(F6,5)) &gt; YEAR(F6),EDATE(F6,5),IF(ROUNDUP(MONTH(EDATE(F6,5))/6,0)&gt;ROUNDUP(MONTH(F6)/6,0),EDATE(F6,5),DATE(YEAR(EDATE(F6,6)),MONTH(EDATE(F6,6)),1)-1))+1)))</f>
        <v/>
      </c>
      <c r="I7" s="18" t="str">
        <f>IF(H7="","",IF(WEEKDAY(IF(MONTH(H7)&lt;=6,DATE(YEAR(H7),1+6,1)-1,DATE(YEAR(H7)+1,1,1)-1),2)=6,IF(MONTH(H7)&lt;=6,DATE(YEAR(H7),1+6,1)-1,DATE(YEAR(H7)+1,1,1)-1)-1,IF(WEEKDAY(IF(MONTH(H7)&lt;=6,DATE(YEAR(H7),1+6,1)-1,DATE(YEAR(H7)+1,1,1)-1),2)=7,IF(MONTH(H7)&lt;=6,DATE(YEAR(H7),1+6,1)-1,DATE(YEAR(H7)+1,1,1)-1)-2,IF(MONTH(H7)&lt;=6,DATE(YEAR(H7),1+6,1)-1,DATE(YEAR(H7)+1,1,1)-1))))</f>
        <v/>
      </c>
    </row>
    <row r="8" spans="1:17" x14ac:dyDescent="0.25">
      <c r="A8" s="10"/>
      <c r="B8" s="10"/>
      <c r="C8" s="11"/>
      <c r="D8" s="11"/>
      <c r="E8" s="11"/>
      <c r="F8" s="10"/>
      <c r="G8" s="10"/>
      <c r="H8" s="11"/>
      <c r="I8" s="11"/>
    </row>
    <row r="9" spans="1:17" ht="15.75" x14ac:dyDescent="0.25">
      <c r="A9" s="19" t="s">
        <v>1</v>
      </c>
      <c r="B9" s="10"/>
      <c r="C9" s="11"/>
      <c r="D9" s="11"/>
      <c r="E9" s="11"/>
      <c r="F9" s="12" t="s">
        <v>25</v>
      </c>
      <c r="G9" s="10"/>
      <c r="H9" s="12" t="s">
        <v>10</v>
      </c>
      <c r="I9" s="12" t="s">
        <v>11</v>
      </c>
    </row>
    <row r="10" spans="1:17" ht="15.75" x14ac:dyDescent="0.25">
      <c r="A10" s="12" t="s">
        <v>5</v>
      </c>
      <c r="B10" s="10"/>
      <c r="C10" s="12" t="s">
        <v>8</v>
      </c>
      <c r="D10" s="12" t="s">
        <v>9</v>
      </c>
      <c r="E10" s="11"/>
      <c r="F10" s="6"/>
      <c r="G10" s="10"/>
      <c r="H10" s="13" t="s">
        <v>3</v>
      </c>
      <c r="I10" s="14" t="s">
        <v>4</v>
      </c>
    </row>
    <row r="11" spans="1:17" ht="15.75" x14ac:dyDescent="0.25">
      <c r="A11" s="6"/>
      <c r="B11" s="10"/>
      <c r="C11" s="13" t="s">
        <v>3</v>
      </c>
      <c r="D11" s="14" t="s">
        <v>4</v>
      </c>
      <c r="E11" s="11"/>
      <c r="F11" s="7" t="s">
        <v>19</v>
      </c>
      <c r="G11" s="10"/>
      <c r="H11" s="15" t="str">
        <f>IF(F10="","",IF(WEEKDAY(IF(YEAR(EDATE(F10,5)) &gt; YEAR(F10),EDATE(F10,5),IF(ROUNDUP(MONTH(EDATE(F10,5))/6,0)&gt;ROUNDUP(MONTH(F10)/6,0),EDATE(F10,5),DATE(YEAR(EDATE(F10,6)),MONTH(EDATE(F10,6)),1)-1))+1,2)=6,IF(YEAR(EDATE(F10,5)) &gt; YEAR(F10),EDATE(F10,5),IF(ROUNDUP(MONTH(EDATE(F10,5))/6,0)&gt;ROUNDUP(MONTH(F10)/6,0),EDATE(F10,5),DATE(YEAR(EDATE(F10,6)),MONTH(EDATE(F10,6)),1)-1))+1+2,IF(WEEKDAY(IF(YEAR(EDATE(F10,5)) &gt; YEAR(F10),EDATE(F10,5),IF(ROUNDUP(MONTH(EDATE(F10,5))/6,0)&gt;ROUNDUP(MONTH(F10)/6,0),EDATE(F10,5),DATE(YEAR(EDATE(F10,6)),MONTH(EDATE(F10,6)),1)-1))+1,2)=7,IF(YEAR(EDATE(F10,5)) &gt; YEAR(F10),EDATE(F10,5),IF(ROUNDUP(MONTH(EDATE(F10,5))/6,0)&gt;ROUNDUP(MONTH(F10)/6,0),EDATE(F10,5),DATE(YEAR(EDATE(F10,6)),MONTH(EDATE(F10,6)),1)-1))+1+1,IF(YEAR(EDATE(F10,5)) &gt; YEAR(F10),EDATE(F10,5),IF(ROUNDUP(MONTH(EDATE(F10,5))/6,0)&gt;ROUNDUP(MONTH(F10)/6,0),EDATE(F10,5),DATE(YEAR(EDATE(F10,6)),MONTH(EDATE(F10,6)),1)-1))+1)))</f>
        <v/>
      </c>
      <c r="I11" s="16" t="str">
        <f>IF(H11="","",IF(WEEKDAY(IF(MONTH(H11)&lt;=6,DATE(YEAR(H11),1+6,1)-1,DATE(YEAR(H11)+1,1,1)-1),2)=6,IF(MONTH(H11)&lt;=6,DATE(YEAR(H11),1+6,1)-1,DATE(YEAR(H11)+1,1,1)-1)-1,IF(WEEKDAY(IF(MONTH(H11)&lt;=6,DATE(YEAR(H11),1+6,1)-1,DATE(YEAR(H11)+1,1,1)-1),2)=7,IF(MONTH(H11)&lt;=6,DATE(YEAR(H11),1+6,1)-1,DATE(YEAR(H11)+1,1,1)-1)-2,IF(MONTH(H11)&lt;=6,DATE(YEAR(H11),1+6,1)-1,DATE(YEAR(H11)+1,1,1)-1))))</f>
        <v/>
      </c>
    </row>
    <row r="12" spans="1:17" ht="15.75" x14ac:dyDescent="0.25">
      <c r="A12" s="7" t="s">
        <v>19</v>
      </c>
      <c r="B12" s="10"/>
      <c r="C12" s="15" t="str">
        <f>IF(A11="","",IF(WEEKDAY(IF(YEAR(EDATE(A11,5)) &gt; YEAR(A11),EDATE(A11,5),IF(ROUNDUP(MONTH(EDATE(A11,5))/6,0)&gt;ROUNDUP(MONTH(A11)/6,0),EDATE(A11,5),DATE(YEAR(EDATE(A11,6)),MONTH(EDATE(A11,6)),1)-1))+1,2)=6,IF(YEAR(EDATE(A11,5)) &gt; YEAR(A11),EDATE(A11,5),IF(ROUNDUP(MONTH(EDATE(A11,5))/6,0)&gt;ROUNDUP(MONTH(A11)/6,0),EDATE(A11,5),DATE(YEAR(EDATE(A11,6)),MONTH(EDATE(A11,6)),1)-1))+1+2,IF(WEEKDAY(IF(YEAR(EDATE(A11,5)) &gt; YEAR(A11),EDATE(A11,5),IF(ROUNDUP(MONTH(EDATE(A11,5))/6,0)&gt;ROUNDUP(MONTH(A11)/6,0),EDATE(A11,5),DATE(YEAR(EDATE(A11,6)),MONTH(EDATE(A11,6)),1)-1))+1,2)=7,IF(YEAR(EDATE(A11,5)) &gt; YEAR(A11),EDATE(A11,5),IF(ROUNDUP(MONTH(EDATE(A11,5))/6,0)&gt;ROUNDUP(MONTH(A11)/6,0),EDATE(A11,5),DATE(YEAR(EDATE(A11,6)),MONTH(EDATE(A11,6)),1)-1))+1+1,IF(YEAR(EDATE(A11,5)) &gt; YEAR(A11),EDATE(A11,5),IF(ROUNDUP(MONTH(EDATE(A11,5))/6,0)&gt;ROUNDUP(MONTH(A11)/6,0),EDATE(A11,5),DATE(YEAR(EDATE(A11,6)),MONTH(EDATE(A11,6)),1)-1))+1)))</f>
        <v/>
      </c>
      <c r="D12" s="16" t="str">
        <f>IF(C12="","",IF(WEEKDAY(IF(MONTH(C12)&lt;=6,DATE(YEAR(C12),1+6,1)-1,DATE(YEAR(C12)+1,1,1)-1),2)=6,IF(MONTH(C12)&lt;=6,DATE(YEAR(C12),1+6,1)-1,DATE(YEAR(C12)+1,1,1)-1)-1,IF(WEEKDAY(IF(MONTH(C12)&lt;=6,DATE(YEAR(C12),1+6,1)-1,DATE(YEAR(C12)+1,1,1)-1),2)=7,IF(MONTH(C12)&lt;=6,DATE(YEAR(C12),1+6,1)-1,DATE(YEAR(C12)+1,1,1)-1)-2,IF(MONTH(C12)&lt;=6,DATE(YEAR(C12),1+6,1)-1,DATE(YEAR(C12)+1,1,1)-1))))</f>
        <v/>
      </c>
      <c r="E12" s="11"/>
      <c r="F12" s="10"/>
      <c r="G12" s="10"/>
      <c r="H12" s="11"/>
      <c r="I12" s="11"/>
    </row>
    <row r="13" spans="1:17" x14ac:dyDescent="0.25">
      <c r="A13" s="10"/>
      <c r="B13" s="10"/>
      <c r="C13" s="11"/>
      <c r="D13" s="11"/>
      <c r="E13" s="11"/>
      <c r="F13" s="12" t="s">
        <v>26</v>
      </c>
      <c r="G13" s="10"/>
      <c r="H13" s="12" t="s">
        <v>13</v>
      </c>
      <c r="I13" s="12" t="s">
        <v>12</v>
      </c>
    </row>
    <row r="14" spans="1:17" ht="15.75" x14ac:dyDescent="0.25">
      <c r="A14" s="12" t="s">
        <v>25</v>
      </c>
      <c r="B14" s="10"/>
      <c r="C14" s="12" t="s">
        <v>10</v>
      </c>
      <c r="D14" s="12" t="s">
        <v>11</v>
      </c>
      <c r="E14" s="11"/>
      <c r="F14" s="6"/>
      <c r="G14" s="10"/>
      <c r="H14" s="13" t="s">
        <v>3</v>
      </c>
      <c r="I14" s="14" t="s">
        <v>4</v>
      </c>
    </row>
    <row r="15" spans="1:17" ht="15.75" x14ac:dyDescent="0.25">
      <c r="A15" s="6"/>
      <c r="B15" s="10"/>
      <c r="C15" s="13" t="s">
        <v>3</v>
      </c>
      <c r="D15" s="14" t="s">
        <v>4</v>
      </c>
      <c r="E15" s="11"/>
      <c r="F15" s="7" t="s">
        <v>19</v>
      </c>
      <c r="G15" s="10"/>
      <c r="H15" s="15" t="str">
        <f>IF(F14="","",IF(WEEKDAY(IF(YEAR(EDATE(F14,5)) &gt; YEAR(F14),EDATE(F14,5),IF(ROUNDUP(MONTH(EDATE(F14,5))/6,0)&gt;ROUNDUP(MONTH(F14)/6,0),EDATE(F14,5),DATE(YEAR(EDATE(F14,6)),MONTH(EDATE(F14,6)),1)-1))+1,2)=6,IF(YEAR(EDATE(F14,5)) &gt; YEAR(F14),EDATE(F14,5),IF(ROUNDUP(MONTH(EDATE(F14,5))/6,0)&gt;ROUNDUP(MONTH(F14)/6,0),EDATE(F14,5),DATE(YEAR(EDATE(F14,6)),MONTH(EDATE(F14,6)),1)-1))+1+2,IF(WEEKDAY(IF(YEAR(EDATE(F14,5)) &gt; YEAR(F14),EDATE(F14,5),IF(ROUNDUP(MONTH(EDATE(F14,5))/6,0)&gt;ROUNDUP(MONTH(F14)/6,0),EDATE(F14,5),DATE(YEAR(EDATE(F14,6)),MONTH(EDATE(F14,6)),1)-1))+1,2)=7,IF(YEAR(EDATE(F14,5)) &gt; YEAR(F14),EDATE(F14,5),IF(ROUNDUP(MONTH(EDATE(F14,5))/6,0)&gt;ROUNDUP(MONTH(F14)/6,0),EDATE(F14,5),DATE(YEAR(EDATE(F14,6)),MONTH(EDATE(F14,6)),1)-1))+1+1,IF(YEAR(EDATE(F14,5)) &gt; YEAR(F14),EDATE(F14,5),IF(ROUNDUP(MONTH(EDATE(F14,5))/6,0)&gt;ROUNDUP(MONTH(F14)/6,0),EDATE(F14,5),DATE(YEAR(EDATE(F14,6)),MONTH(EDATE(F14,6)),1)-1))+1)))</f>
        <v/>
      </c>
      <c r="I15" s="16" t="str">
        <f>IF(H15="","",IF(WEEKDAY(IF(MONTH(H15)&lt;=6,DATE(YEAR(H15),1+6,1)-1,DATE(YEAR(H15)+1,1,1)-1),2)=6,IF(MONTH(H15)&lt;=6,DATE(YEAR(H15),1+6,1)-1,DATE(YEAR(H15)+1,1,1)-1)-1,IF(WEEKDAY(IF(MONTH(H15)&lt;=6,DATE(YEAR(H15),1+6,1)-1,DATE(YEAR(H15)+1,1,1)-1),2)=7,IF(MONTH(H15)&lt;=6,DATE(YEAR(H15),1+6,1)-1,DATE(YEAR(H15)+1,1,1)-1)-2,IF(MONTH(H15)&lt;=6,DATE(YEAR(H15),1+6,1)-1,DATE(YEAR(H15)+1,1,1)-1))))</f>
        <v/>
      </c>
    </row>
    <row r="16" spans="1:17" ht="15.75" x14ac:dyDescent="0.25">
      <c r="A16" s="7" t="s">
        <v>19</v>
      </c>
      <c r="B16" s="10"/>
      <c r="C16" s="15" t="str">
        <f>IF(A15="","",IF(IF(WEEKDAY(IF(YEAR(EDATE(A15,5)) &gt; YEAR(A15),EDATE(A15,5),IF(ROUNDUP(MONTH(EDATE(A15,5))/6,0)&gt;ROUNDUP(MONTH(A15)/6,0),EDATE(A15,5),DATE(YEAR(EDATE(A15,6)),MONTH(EDATE(A15,6)),1)-1))+1,2)=6,IF(YEAR(EDATE(A15,5)) &gt; YEAR(A15),EDATE(A15,5),IF(ROUNDUP(MONTH(EDATE(A15,5))/6,0)&gt;ROUNDUP(MONTH(A15)/6,0),EDATE(A15,5),DATE(YEAR(EDATE(A15,6)),MONTH(EDATE(A15,6)),1)-1))+1+2,IF(WEEKDAY(IF(YEAR(EDATE(A15,5)) &gt; YEAR(A15),EDATE(A15,5),IF(ROUNDUP(MONTH(EDATE(A15,5))/6,0)&gt;ROUNDUP(MONTH(A15)/6,0),EDATE(A15,5),DATE(YEAR(EDATE(A15,6)),MONTH(EDATE(A15,6)),1)-1))+1,2)=7,IF(YEAR(EDATE(A15,5)) &gt; YEAR(A15),EDATE(A15,5),IF(ROUNDUP(MONTH(EDATE(A15,5))/6,0)&gt;ROUNDUP(MONTH(A15)/6,0),EDATE(A15,5),DATE(YEAR(EDATE(A15,6)),MONTH(EDATE(A15,6)),1)-1))+1+1,IF(YEAR(EDATE(A15,5)) &gt; YEAR(A15),EDATE(A15,5),IF(ROUNDUP(MONTH(EDATE(A15,5))/6,0)&gt;ROUNDUP(MONTH(A15)/6,0),EDATE(A15,5),DATE(YEAR(EDATE(A15,6)),MONTH(EDATE(A15,6)),1)-1))+1))-A11&lt;=365,EDATE(A11,12)+1,IF(WEEKDAY(IF(YEAR(EDATE(A15,5)) &gt; YEAR(A15),EDATE(A15,5),IF(ROUNDUP(MONTH(EDATE(A15,5))/6,0)&gt;ROUNDUP(MONTH(A15)/6,0),EDATE(A15,5),DATE(YEAR(EDATE(A15,6)),MONTH(EDATE(A15,6)),1)-1))+1,2)=6,IF(YEAR(EDATE(A15,5)) &gt; YEAR(A15),EDATE(A15,5),IF(ROUNDUP(MONTH(EDATE(A15,5))/6,0)&gt;ROUNDUP(MONTH(A15)/6,0),EDATE(A15,5),DATE(YEAR(EDATE(A15,6)),MONTH(EDATE(A15,6)),1)-1))+1+2,IF(WEEKDAY(IF(YEAR(EDATE(A15,5)) &gt; YEAR(A15),EDATE(A15,5),IF(ROUNDUP(MONTH(EDATE(A15,5))/6,0)&gt;ROUNDUP(MONTH(A15)/6,0),EDATE(A15,5),DATE(YEAR(EDATE(A15,6)),MONTH(EDATE(A15,6)),1)-1))+1,2)=7,IF(YEAR(EDATE(A15,5)) &gt; YEAR(A15),EDATE(A15,5),IF(ROUNDUP(MONTH(EDATE(A15,5))/6,0)&gt;ROUNDUP(MONTH(A15)/6,0),EDATE(A15,5),DATE(YEAR(EDATE(A15,6)),MONTH(EDATE(A15,6)),1)-1))+1+1,IF(YEAR(EDATE(A15,5)) &gt; YEAR(A15),EDATE(A15,5),IF(ROUNDUP(MONTH(EDATE(A15,5))/6,0)&gt;ROUNDUP(MONTH(A15)/6,0),EDATE(A15,5),DATE(YEAR(EDATE(A15,6)),MONTH(EDATE(A15,6)),1)-1))+1))))</f>
        <v/>
      </c>
      <c r="D16" s="16" t="str">
        <f>IF(C16="","",IF(WEEKDAY(IF(MONTH(C16)&lt;=6,DATE(YEAR(C16),1+6,1)-1,DATE(YEAR(C16)+1,1,1)-1),2)=6,IF(MONTH(C16)&lt;=6,DATE(YEAR(C16),1+6,1)-1,DATE(YEAR(C16)+1,1,1)-1)-1,IF(WEEKDAY(IF(MONTH(C16)&lt;=6,DATE(YEAR(C16),1+6,1)-1,DATE(YEAR(C16)+1,1,1)-1),2)=7,IF(MONTH(C16)&lt;=6,DATE(YEAR(C16),1+6,1)-1,DATE(YEAR(C16)+1,1,1)-1)-2,IF(MONTH(C16)&lt;=6,DATE(YEAR(C16),1+6,1)-1,DATE(YEAR(C16)+1,1,1)-1))))</f>
        <v/>
      </c>
      <c r="E16" s="11"/>
      <c r="F16" s="11"/>
      <c r="G16" s="11"/>
      <c r="H16" s="11"/>
      <c r="I16" s="11"/>
    </row>
    <row r="17" spans="1:17" x14ac:dyDescent="0.25">
      <c r="A17" s="10"/>
      <c r="B17" s="10"/>
      <c r="C17" s="11"/>
      <c r="D17" s="11"/>
      <c r="E17" s="11"/>
      <c r="F17" s="32"/>
      <c r="G17" s="32"/>
      <c r="H17" s="32"/>
      <c r="I17" s="32"/>
    </row>
    <row r="18" spans="1:17" x14ac:dyDescent="0.25">
      <c r="A18" s="12" t="s">
        <v>26</v>
      </c>
      <c r="B18" s="10"/>
      <c r="C18" s="12" t="s">
        <v>13</v>
      </c>
      <c r="D18" s="12" t="s">
        <v>12</v>
      </c>
      <c r="E18" s="11"/>
      <c r="F18" s="11"/>
      <c r="G18" s="11"/>
      <c r="H18" s="24"/>
      <c r="I18" s="24"/>
    </row>
    <row r="19" spans="1:17" ht="15.75" x14ac:dyDescent="0.25">
      <c r="A19" s="6"/>
      <c r="B19" s="10"/>
      <c r="C19" s="13" t="s">
        <v>3</v>
      </c>
      <c r="D19" s="14" t="s">
        <v>4</v>
      </c>
      <c r="E19" s="11"/>
      <c r="F19" s="11"/>
      <c r="G19" s="11"/>
      <c r="H19" s="24"/>
      <c r="I19" s="24"/>
    </row>
    <row r="20" spans="1:17" ht="15.75" x14ac:dyDescent="0.25">
      <c r="A20" s="7" t="s">
        <v>19</v>
      </c>
      <c r="B20" s="10"/>
      <c r="C20" s="15" t="str">
        <f>IF(A19="","",IF(WEEKDAY(IF(YEAR(EDATE(A19,5)) &gt; YEAR(A19),EDATE(A19,5),IF(ROUNDUP(MONTH(EDATE(A19,5))/6,0)&gt;ROUNDUP(MONTH(A19)/6,0),EDATE(A19,5),DATE(YEAR(EDATE(A19,6)),MONTH(EDATE(A19,6)),1)-1))+1,2)=6,IF(YEAR(EDATE(A19,5)) &gt; YEAR(A19),EDATE(A19,5),IF(ROUNDUP(MONTH(EDATE(A19,5))/6,0)&gt;ROUNDUP(MONTH(A19)/6,0),EDATE(A19,5),DATE(YEAR(EDATE(A19,6)),MONTH(EDATE(A19,6)),1)-1))+1+2,IF(WEEKDAY(IF(YEAR(EDATE(A19,5)) &gt; YEAR(A19),EDATE(A19,5),IF(ROUNDUP(MONTH(EDATE(A19,5))/6,0)&gt;ROUNDUP(MONTH(A19)/6,0),EDATE(A19,5),DATE(YEAR(EDATE(A19,6)),MONTH(EDATE(A19,6)),1)-1))+1,2)=7,IF(YEAR(EDATE(A19,5)) &gt; YEAR(A19),EDATE(A19,5),IF(ROUNDUP(MONTH(EDATE(A19,5))/6,0)&gt;ROUNDUP(MONTH(A19)/6,0),EDATE(A19,5),DATE(YEAR(EDATE(A19,6)),MONTH(EDATE(A19,6)),1)-1))+1+1,IF(YEAR(EDATE(A19,5)) &gt; YEAR(A19),EDATE(A19,5),IF(ROUNDUP(MONTH(EDATE(A19,5))/6,0)&gt;ROUNDUP(MONTH(A19)/6,0),EDATE(A19,5),DATE(YEAR(EDATE(A19,6)),MONTH(EDATE(A19,6)),1)-1))+1)))</f>
        <v/>
      </c>
      <c r="D20" s="16" t="str">
        <f>IF(C20="","",IF(WEEKDAY(IF(MONTH(C20)&lt;=6,DATE(YEAR(C20),1+6,1)-1,DATE(YEAR(C20)+1,1,1)-1),2)=6,IF(MONTH(C20)&lt;=6,DATE(YEAR(C20),1+6,1)-1,DATE(YEAR(C20)+1,1,1)-1)-1,IF(WEEKDAY(IF(MONTH(C20)&lt;=6,DATE(YEAR(C20),1+6,1)-1,DATE(YEAR(C20)+1,1,1)-1),2)=7,IF(MONTH(C20)&lt;=6,DATE(YEAR(C20),1+6,1)-1,DATE(YEAR(C20)+1,1,1)-1)-2,IF(MONTH(C20)&lt;=6,DATE(YEAR(C20),1+6,1)-1,DATE(YEAR(C20)+1,1,1)-1))))</f>
        <v/>
      </c>
      <c r="E20" s="11"/>
      <c r="F20" s="11"/>
      <c r="G20" s="11"/>
      <c r="H20" s="11"/>
      <c r="I20" s="11"/>
    </row>
    <row r="21" spans="1:17" x14ac:dyDescent="0.25">
      <c r="A21" s="10"/>
      <c r="B21" s="10"/>
      <c r="C21" s="11"/>
      <c r="D21" s="11"/>
      <c r="E21" s="11"/>
      <c r="F21" s="11"/>
      <c r="G21" s="11"/>
      <c r="H21" s="11"/>
      <c r="I21" s="11"/>
    </row>
    <row r="22" spans="1:17" ht="15.75" x14ac:dyDescent="0.25">
      <c r="A22" s="20" t="s">
        <v>2</v>
      </c>
      <c r="B22" s="10"/>
      <c r="C22" s="11"/>
      <c r="D22" s="11"/>
      <c r="E22" s="11"/>
      <c r="F22" s="10"/>
      <c r="G22" s="11"/>
      <c r="H22" s="11"/>
      <c r="I22" s="11"/>
    </row>
    <row r="23" spans="1:17" x14ac:dyDescent="0.25">
      <c r="A23" s="12" t="s">
        <v>5</v>
      </c>
      <c r="B23" s="10"/>
      <c r="C23" s="12" t="s">
        <v>8</v>
      </c>
      <c r="D23" s="12" t="s">
        <v>9</v>
      </c>
      <c r="E23" s="11"/>
      <c r="F23" s="10"/>
      <c r="G23" s="11"/>
      <c r="H23" s="11"/>
      <c r="I23" s="11"/>
      <c r="Q23" s="1"/>
    </row>
    <row r="24" spans="1:17" ht="15.75" x14ac:dyDescent="0.25">
      <c r="A24" s="5"/>
      <c r="B24" s="10"/>
      <c r="C24" s="13" t="s">
        <v>3</v>
      </c>
      <c r="D24" s="14" t="s">
        <v>4</v>
      </c>
      <c r="E24" s="11"/>
      <c r="F24" s="11"/>
      <c r="G24" s="10"/>
      <c r="H24" s="10"/>
      <c r="I24" s="11"/>
      <c r="J24" s="1"/>
      <c r="K24" s="1"/>
      <c r="M24" s="1"/>
      <c r="N24" s="1"/>
      <c r="P24" s="1"/>
      <c r="Q24" s="1"/>
    </row>
    <row r="25" spans="1:17" ht="15.75" x14ac:dyDescent="0.25">
      <c r="A25" s="7" t="s">
        <v>18</v>
      </c>
      <c r="B25" s="10"/>
      <c r="C25" s="15" t="str">
        <f>IF(A24="","",IF(WEEKDAY(IF(YEAR(EDATE(A24,3)) &gt; YEAR(A24),EDATE(A24,3),IF(ROUNDUP(MONTH(EDATE(A24,3))/4,0)&gt;ROUNDUP(MONTH(A24)/4,0),EDATE(A24,3),IF(YEAR(DATE(YEAR(EDATE(A24,4)),MONTH(EDATE(A24,4)),1)-1) &gt; YEAR(A24),DATE(YEAR(DATE(YEAR(EDATE(A24,4)),MONTH(EDATE(A24,4)),1)-1),1,0),DATE(YEAR(EDATE(A24,4)),MONTH(EDATE(A24,4)),1)-1)))+1,2)=6,IF(YEAR(EDATE(A24,3)) &gt; YEAR(A24),EDATE(A24,3),IF(ROUNDUP(MONTH(EDATE(A24,3))/4,0)&gt;ROUNDUP(MONTH(A24)/4,0),EDATE(A24,3),IF(YEAR(DATE(YEAR(EDATE(A24,4)),MONTH(EDATE(A24,4)),1)-1) &gt; YEAR(A24),DATE(YEAR(DATE(YEAR(EDATE(A24,4)),MONTH(EDATE(A24,4)),1)-1),1,0),DATE(YEAR(EDATE(A24,4)),MONTH(EDATE(A24,4)),1)-1)))+1+2,IF(WEEKDAY(IF(YEAR(EDATE(A24,3)) &gt; YEAR(A24),EDATE(A24,3),IF(ROUNDUP(MONTH(EDATE(A24,3))/4,0)&gt;ROUNDUP(MONTH(A24)/4,0),EDATE(A24,3),IF(YEAR(DATE(YEAR(EDATE(A24,4)),MONTH(EDATE(A24,4)),1)-1) &gt; YEAR(A24),DATE(YEAR(DATE(YEAR(EDATE(A24,4)),MONTH(EDATE(A24,4)),1)-1),1,0),DATE(YEAR(EDATE(A24,4)),MONTH(EDATE(A24,4)),1)-1)))+1,2)=7,IF(YEAR(EDATE(A24,3)) &gt; YEAR(A24),EDATE(A24,3),IF(ROUNDUP(MONTH(EDATE(A24,3))/4,0)&gt;ROUNDUP(MONTH(A24)/4,0),EDATE(A24,3),IF(YEAR(DATE(YEAR(EDATE(A24,4)),MONTH(EDATE(A24,4)),1)-1) &gt; YEAR(A24),DATE(YEAR(DATE(YEAR(EDATE(A24,4)),MONTH(EDATE(A24,4)),1)-1),1,0),DATE(YEAR(EDATE(A24,4)),MONTH(EDATE(A24,4)),1)-1)))+1+1,IF(YEAR(EDATE(A24,3)) &gt; YEAR(A24),EDATE(A24,3),IF(ROUNDUP(MONTH(EDATE(A24,3))/4,0)&gt;ROUNDUP(MONTH(A24)/4,0),EDATE(A24,3),IF(YEAR(DATE(YEAR(EDATE(A24,4)),MONTH(EDATE(A24,4)),1)-1) &gt; YEAR(A24),DATE(YEAR(DATE(YEAR(EDATE(A24,4)),MONTH(EDATE(A24,4)),1)-1),1,0),DATE(YEAR(EDATE(A24,4)),MONTH(EDATE(A24,4)),1)-1)))+1)))</f>
        <v/>
      </c>
      <c r="D25" s="16" t="str">
        <f>IF(C25="","",IF(WEEKDAY(IF(MONTH(C25)&lt;=4,DATE(YEAR(C25),1+4,1)-1,IF(AND(MONTH(C25)&gt;4,MONTH(C25)&lt;=8),DATE(YEAR(C25),1+8,1)-1,DATE(YEAR(C25)+1,1,1)-1)),2)=6,IF(MONTH(C25)&lt;=4,DATE(YEAR(C25),1+4,1)-1,IF(AND(MONTH(C25)&gt;4,MONTH(C25)&lt;=8),DATE(YEAR(C25),1+8,1)-1,DATE(YEAR(C25)+1,1,1)-1))-1,IF(WEEKDAY(IF(MONTH(C25)&lt;=4,DATE(YEAR(C25),1+4,1)-1,IF(AND(MONTH(C25)&gt;4,MONTH(C25)&lt;=8),DATE(YEAR(C25),1+8,1)-1,DATE(YEAR(C25)+1,1,1)-1)),2)=7,IF(MONTH(C25)&lt;=4,DATE(YEAR(C25),1+4,1)-1,IF(AND(MONTH(C25)&gt;4,MONTH(C25)&lt;=8),DATE(YEAR(C25),1+8,1)-1,DATE(YEAR(C25)+1,1,1)-1))-2,IF(MONTH(C25)&lt;=4,DATE(YEAR(C25),1+4,1)-1,IF(AND(MONTH(C25)&gt;4,MONTH(C25)&lt;=8),DATE(YEAR(C25),1+8,1)-1,DATE(YEAR(C25)+1,1,1)-1)))))</f>
        <v/>
      </c>
      <c r="E25" s="11"/>
      <c r="F25" s="11"/>
      <c r="G25" s="10"/>
      <c r="H25" s="10"/>
      <c r="I25" s="11"/>
      <c r="J25" s="1"/>
      <c r="K25" s="1"/>
      <c r="M25" s="1"/>
      <c r="N25" s="1"/>
      <c r="P25" s="1"/>
      <c r="Q25" s="1"/>
    </row>
    <row r="26" spans="1:17" x14ac:dyDescent="0.25">
      <c r="A26" s="10"/>
      <c r="B26" s="10"/>
      <c r="C26" s="11"/>
      <c r="D26" s="11"/>
      <c r="E26" s="11"/>
      <c r="F26" s="11"/>
      <c r="G26" s="11"/>
      <c r="H26" s="11"/>
      <c r="I26" s="11"/>
      <c r="M26" s="4"/>
    </row>
    <row r="27" spans="1:17" x14ac:dyDescent="0.25">
      <c r="A27" s="12" t="s">
        <v>25</v>
      </c>
      <c r="B27" s="10"/>
      <c r="C27" s="12" t="s">
        <v>10</v>
      </c>
      <c r="D27" s="12" t="s">
        <v>11</v>
      </c>
      <c r="E27" s="11"/>
      <c r="F27" s="11"/>
      <c r="G27" s="11"/>
      <c r="H27" s="11"/>
      <c r="I27" s="11"/>
      <c r="M27" s="4"/>
    </row>
    <row r="28" spans="1:17" ht="15.75" x14ac:dyDescent="0.25">
      <c r="A28" s="6"/>
      <c r="B28" s="10"/>
      <c r="C28" s="13" t="s">
        <v>3</v>
      </c>
      <c r="D28" s="14" t="s">
        <v>4</v>
      </c>
      <c r="E28" s="11"/>
      <c r="F28" s="11"/>
      <c r="G28" s="11"/>
      <c r="H28" s="11"/>
      <c r="I28" s="11"/>
      <c r="M28" s="4"/>
    </row>
    <row r="29" spans="1:17" ht="15.75" x14ac:dyDescent="0.25">
      <c r="A29" s="7" t="s">
        <v>18</v>
      </c>
      <c r="B29" s="10"/>
      <c r="C29" s="15" t="str">
        <f>IF(A28="","",IF(WEEKDAY(IF(YEAR(EDATE(A28,3)) &gt; YEAR(A28),EDATE(A28,3),IF(ROUNDUP(MONTH(EDATE(A28,3))/4,0)&gt;ROUNDUP(MONTH(A28)/4,0),EDATE(A28,3),IF(YEAR(DATE(YEAR(EDATE(A28,4)),MONTH(EDATE(A28,4)),1)-1) &gt; YEAR(A28),DATE(YEAR(DATE(YEAR(EDATE(A28,4)),MONTH(EDATE(A28,4)),1)-1),1,0),DATE(YEAR(EDATE(A28,4)),MONTH(EDATE(A28,4)),1)-1)))+1,2)=6,IF(YEAR(EDATE(A28,3)) &gt; YEAR(A28),EDATE(A28,3),IF(ROUNDUP(MONTH(EDATE(A28,3))/4,0)&gt;ROUNDUP(MONTH(A28)/4,0),EDATE(A28,3),IF(YEAR(DATE(YEAR(EDATE(A28,4)),MONTH(EDATE(A28,4)),1)-1) &gt; YEAR(A28),DATE(YEAR(DATE(YEAR(EDATE(A28,4)),MONTH(EDATE(A28,4)),1)-1),1,0),DATE(YEAR(EDATE(A28,4)),MONTH(EDATE(A28,4)),1)-1)))+1+2,IF(WEEKDAY(IF(YEAR(EDATE(A28,3)) &gt; YEAR(A28),EDATE(A28,3),IF(ROUNDUP(MONTH(EDATE(A28,3))/4,0)&gt;ROUNDUP(MONTH(A28)/4,0),EDATE(A28,3),IF(YEAR(DATE(YEAR(EDATE(A28,4)),MONTH(EDATE(A28,4)),1)-1) &gt; YEAR(A28),DATE(YEAR(DATE(YEAR(EDATE(A28,4)),MONTH(EDATE(A28,4)),1)-1),1,0),DATE(YEAR(EDATE(A28,4)),MONTH(EDATE(A28,4)),1)-1)))+1,2)=7,IF(YEAR(EDATE(A28,3)) &gt; YEAR(A28),EDATE(A28,3),IF(ROUNDUP(MONTH(EDATE(A28,3))/4,0)&gt;ROUNDUP(MONTH(A28)/4,0),EDATE(A28,3),IF(YEAR(DATE(YEAR(EDATE(A28,4)),MONTH(EDATE(A28,4)),1)-1) &gt; YEAR(A28),DATE(YEAR(DATE(YEAR(EDATE(A28,4)),MONTH(EDATE(A28,4)),1)-1),1,0),DATE(YEAR(EDATE(A28,4)),MONTH(EDATE(A28,4)),1)-1)))+1+1,IF(YEAR(EDATE(A28,3)) &gt; YEAR(A28),EDATE(A28,3),IF(ROUNDUP(MONTH(EDATE(A28,3))/4,0)&gt;ROUNDUP(MONTH(A28)/4,0),EDATE(A28,3),IF(YEAR(DATE(YEAR(EDATE(A28,4)),MONTH(EDATE(A28,4)),1)-1) &gt; YEAR(A28),DATE(YEAR(DATE(YEAR(EDATE(A28,4)),MONTH(EDATE(A28,4)),1)-1),1,0),DATE(YEAR(EDATE(A28,4)),MONTH(EDATE(A28,4)),1)-1)))+1)))</f>
        <v/>
      </c>
      <c r="D29" s="16" t="str">
        <f>IF(C29="","",IF(WEEKDAY(IF(MONTH(C29)&lt;=4,DATE(YEAR(C29),1+4,1)-1,IF(AND(MONTH(C29)&gt;4,MONTH(C29)&lt;=8),DATE(YEAR(C29),1+8,1)-1,DATE(YEAR(C29)+1,1,1)-1)),2)=6,IF(MONTH(C29)&lt;=4,DATE(YEAR(C29),1+4,1)-1,IF(AND(MONTH(C29)&gt;4,MONTH(C29)&lt;=8),DATE(YEAR(C29),1+8,1)-1,DATE(YEAR(C29)+1,1,1)-1))-1,IF(WEEKDAY(IF(MONTH(C29)&lt;=4,DATE(YEAR(C29),1+4,1)-1,IF(AND(MONTH(C29)&gt;4,MONTH(C29)&lt;=8),DATE(YEAR(C29),1+8,1)-1,DATE(YEAR(C29)+1,1,1)-1)),2)=7,IF(MONTH(C29)&lt;=4,DATE(YEAR(C29),1+4,1)-1,IF(AND(MONTH(C29)&gt;4,MONTH(C29)&lt;=8),DATE(YEAR(C29),1+8,1)-1,DATE(YEAR(C29)+1,1,1)-1))-2,IF(MONTH(C29)&lt;=4,DATE(YEAR(C29),1+4,1)-1,IF(AND(MONTH(C29)&gt;4,MONTH(C29)&lt;=8),DATE(YEAR(C29),1+8,1)-1,DATE(YEAR(C29)+1,1,1)-1)))))</f>
        <v/>
      </c>
      <c r="E29" s="11"/>
      <c r="F29" s="11"/>
      <c r="G29" s="11"/>
      <c r="H29" s="11"/>
      <c r="I29" s="11"/>
      <c r="M29" s="4"/>
    </row>
    <row r="30" spans="1:17" x14ac:dyDescent="0.25">
      <c r="A30" s="10"/>
      <c r="B30" s="10"/>
      <c r="C30" s="11"/>
      <c r="D30" s="11"/>
      <c r="E30" s="11"/>
      <c r="F30" s="11"/>
      <c r="G30" s="11"/>
      <c r="H30" s="11"/>
      <c r="I30" s="11"/>
      <c r="M30" s="4"/>
    </row>
    <row r="31" spans="1:17" x14ac:dyDescent="0.25">
      <c r="A31" s="12" t="s">
        <v>26</v>
      </c>
      <c r="B31" s="10"/>
      <c r="C31" s="12" t="s">
        <v>13</v>
      </c>
      <c r="D31" s="12" t="s">
        <v>12</v>
      </c>
      <c r="E31" s="11"/>
      <c r="F31" s="11"/>
      <c r="G31" s="11"/>
      <c r="H31" s="11"/>
      <c r="I31" s="11"/>
      <c r="M31" s="4"/>
    </row>
    <row r="32" spans="1:17" ht="15.75" x14ac:dyDescent="0.25">
      <c r="A32" s="6"/>
      <c r="B32" s="10"/>
      <c r="C32" s="13" t="s">
        <v>3</v>
      </c>
      <c r="D32" s="14" t="s">
        <v>4</v>
      </c>
      <c r="E32" s="11"/>
      <c r="F32" s="21"/>
      <c r="G32" s="11"/>
      <c r="H32" s="11"/>
      <c r="I32" s="11"/>
      <c r="M32" s="4"/>
    </row>
    <row r="33" spans="1:16" ht="15.75" x14ac:dyDescent="0.25">
      <c r="A33" s="7" t="s">
        <v>18</v>
      </c>
      <c r="B33" s="10"/>
      <c r="C33" s="15" t="str">
        <f>IF(A32="","",IF(WEEKDAY(IF(IF(YEAR(EDATE(A32,3)) &gt; YEAR(A32),EDATE(A32,3),IF(ROUNDUP(MONTH(EDATE(A32,3))/4,0)&gt;ROUNDUP(MONTH(A32)/4,0),EDATE(A32,3),IF(YEAR(EDATE(A32,4)) &gt; YEAR(A32),DATE(YEAR(EDATE(A32,4)),1,0),DATE(YEAR(EDATE(A32,4)),MONTH(EDATE(A32,4)),1)-1)))+1-A24&lt;=365,EDATE(A24,12)+1,IF(YEAR(EDATE(A32,3)) &gt; YEAR(A32),EDATE(A32,3),IF(ROUNDUP(MONTH(EDATE(A32,3))/4,0)&gt;ROUNDUP(MONTH(A32)/4,0),EDATE(A32,3),IF(YEAR(EDATE(A32,4)) &gt; YEAR(A32),DATE(YEAR(EDATE(A32,4)),1,0),DATE(YEAR(EDATE(A32,4)),MONTH(EDATE(A32,4)),1)-1)))+1))=7,IF(IF(YEAR(EDATE(A32,3)) &gt; YEAR(A32),EDATE(A32,3),IF(ROUNDUP(MONTH(EDATE(A32,3))/4,0)&gt;ROUNDUP(MONTH(A32)/4,0),EDATE(A32,3),IF(YEAR(EDATE(A32,4)) &gt; YEAR(A32),DATE(YEAR(EDATE(A32,4)),1,0),DATE(YEAR(EDATE(A32,4)),MONTH(EDATE(A32,4)),1)-1)))+1-A24&lt;=365,EDATE(A24,12)+1,IF(YEAR(EDATE(A32,3)) &gt; YEAR(A32),EDATE(A32,3),IF(ROUNDUP(MONTH(EDATE(A32,3))/4,0)&gt;ROUNDUP(MONTH(A32)/4,0),EDATE(A32,3),IF(YEAR(EDATE(A32,4)) &gt; YEAR(A32),DATE(YEAR(EDATE(A32,4)),1,0),DATE(YEAR(EDATE(A32,4)),MONTH(EDATE(A32,4)),1)-1)))+1)+2,IF(WEEKDAY(IF(IF(YEAR(EDATE(A32,3)) &gt; YEAR(A32),EDATE(A32,3),IF(ROUNDUP(MONTH(EDATE(A32,3))/4,0)&gt;ROUNDUP(MONTH(A32)/4,0),EDATE(A32,3),IF(YEAR(EDATE(A32,4)) &gt; YEAR(A32),DATE(YEAR(EDATE(A32,4)),1,0),DATE(YEAR(EDATE(A32,4)),MONTH(EDATE(A32,4)),1)-1)))+1-A24&lt;=365,EDATE(A24,12)+1,IF(YEAR(EDATE(A32,3)) &gt; YEAR(A32),EDATE(A32,3),IF(ROUNDUP(MONTH(EDATE(A32,3))/4,0)&gt;ROUNDUP(MONTH(A32)/4,0),EDATE(A32,3),IF(YEAR(EDATE(A32,4)) &gt; YEAR(A32),DATE(YEAR(EDATE(A32,4)),1,0),DATE(YEAR(EDATE(A32,4)),MONTH(EDATE(A32,4)),1)-1)))+1))=1,IF(IF(YEAR(EDATE(A32,3)) &gt; YEAR(A32),EDATE(A32,3),IF(ROUNDUP(MONTH(EDATE(A32,3))/4,0)&gt;ROUNDUP(MONTH(A32)/4,0),EDATE(A32,3),IF(YEAR(EDATE(A32,4)) &gt; YEAR(A32),DATE(YEAR(EDATE(A32,4)),1,0),DATE(YEAR(EDATE(A32,4)),MONTH(EDATE(A32,4)),1)-1)))+1-A24&lt;=365,EDATE(A24,12)+1,IF(YEAR(EDATE(A32,3)) &gt; YEAR(A32),EDATE(A32,3),IF(ROUNDUP(MONTH(EDATE(A32,3))/4,0)&gt;ROUNDUP(MONTH(A32)/4,0),EDATE(A32,3),IF(YEAR(EDATE(A32,4)) &gt; YEAR(A32),DATE(YEAR(EDATE(A32,4)),1,0),DATE(YEAR(EDATE(A32,4)),MONTH(EDATE(A32,4)),1)-1)))+1)+1,IF(IF(YEAR(EDATE(A32,3)) &gt; YEAR(A32),EDATE(A32,3),IF(ROUNDUP(MONTH(EDATE(A32,3))/4,0)&gt;ROUNDUP(MONTH(A32)/4,0),EDATE(A32,3),IF(YEAR(EDATE(A32,4)) &gt; YEAR(A32),DATE(YEAR(EDATE(A32,4)),1,0),DATE(YEAR(EDATE(A32,4)),MONTH(EDATE(A32,4)),1)-1)))+1-A24&lt;=365,EDATE(A24,12)+1,IF(YEAR(EDATE(A32,3)) &gt; YEAR(A32),EDATE(A32,3),IF(ROUNDUP(MONTH(EDATE(A32,3))/4,0)&gt;ROUNDUP(MONTH(A32)/4,0),EDATE(A32,3),IF(YEAR(EDATE(A32,4)) &gt; YEAR(A32),DATE(YEAR(EDATE(A32,4)),1,0),DATE(YEAR(EDATE(A32,4)),MONTH(EDATE(A32,4)),1)-1)))+1))))</f>
        <v/>
      </c>
      <c r="D33" s="16" t="str">
        <f>IF(C33="","",IF(WEEKDAY(IF(MONTH(C33)&lt;=4,DATE(YEAR(C33),1+4,1)-1,IF(AND(MONTH(C33)&gt;4,MONTH(C33)&lt;=8),DATE(YEAR(C33),1+8,1)-1,DATE(YEAR(C33)+1,1,1)-1)),2)=6,IF(MONTH(C33)&lt;=4,DATE(YEAR(C33),1+4,1)-1,IF(AND(MONTH(C33)&gt;4,MONTH(C33)&lt;=8),DATE(YEAR(C33),1+8,1)-1,DATE(YEAR(C33)+1,1,1)-1))-1,IF(WEEKDAY(IF(MONTH(C33)&lt;=4,DATE(YEAR(C33),1+4,1)-1,IF(AND(MONTH(C33)&gt;4,MONTH(C33)&lt;=8),DATE(YEAR(C33),1+8,1)-1,DATE(YEAR(C33)+1,1,1)-1)),2)=7,IF(MONTH(C33)&lt;=4,DATE(YEAR(C33),1+4,1)-1,IF(AND(MONTH(C33)&gt;4,MONTH(C33)&lt;=8),DATE(YEAR(C33),1+8,1)-1,DATE(YEAR(C33)+1,1,1)-1))-2,IF(MONTH(C33)&lt;=4,DATE(YEAR(C33),1+4,1)-1,IF(AND(MONTH(C33)&gt;4,MONTH(C33)&lt;=8),DATE(YEAR(C33),1+8,1)-1,DATE(YEAR(C33)+1,1,1)-1)))))</f>
        <v/>
      </c>
      <c r="E33" s="11"/>
      <c r="F33" s="11"/>
      <c r="G33" s="11"/>
      <c r="H33" s="11"/>
      <c r="I33" s="11"/>
      <c r="M33" s="4"/>
    </row>
    <row r="34" spans="1:16" x14ac:dyDescent="0.25">
      <c r="A34" s="10"/>
      <c r="B34" s="10"/>
      <c r="C34" s="11"/>
      <c r="D34" s="11"/>
      <c r="E34" s="11"/>
      <c r="F34" s="11"/>
      <c r="G34" s="11"/>
      <c r="H34" s="11"/>
      <c r="I34" s="11"/>
      <c r="M34" s="4"/>
    </row>
    <row r="35" spans="1:16" x14ac:dyDescent="0.25">
      <c r="A35" s="12" t="s">
        <v>27</v>
      </c>
      <c r="B35" s="10"/>
      <c r="C35" s="12" t="s">
        <v>14</v>
      </c>
      <c r="D35" s="12" t="s">
        <v>15</v>
      </c>
      <c r="E35" s="11"/>
      <c r="F35" s="11"/>
      <c r="G35" s="11"/>
      <c r="H35" s="11"/>
      <c r="I35" s="11"/>
      <c r="M35" s="4"/>
    </row>
    <row r="36" spans="1:16" ht="15.75" x14ac:dyDescent="0.25">
      <c r="A36" s="6"/>
      <c r="B36" s="10"/>
      <c r="C36" s="13" t="s">
        <v>3</v>
      </c>
      <c r="D36" s="14" t="s">
        <v>4</v>
      </c>
      <c r="E36" s="11"/>
      <c r="F36" s="11"/>
      <c r="G36" s="11"/>
      <c r="H36" s="11"/>
      <c r="I36" s="11"/>
      <c r="M36" s="4"/>
    </row>
    <row r="37" spans="1:16" ht="15.75" x14ac:dyDescent="0.25">
      <c r="A37" s="7" t="s">
        <v>18</v>
      </c>
      <c r="B37" s="10"/>
      <c r="C37" s="15" t="str">
        <f>IF(A36="","",IF(WEEKDAY(IF(YEAR(EDATE(A36,3)) &gt; YEAR(A36),EDATE(A36,3),IF(ROUNDUP(MONTH(EDATE(A36,3))/4,0)&gt;ROUNDUP(MONTH(A36)/4,0),EDATE(A36,3),IF(YEAR(DATE(YEAR(EDATE(A36,4)),MONTH(EDATE(A36,4)),1)-1) &gt; YEAR(A36),DATE(YEAR(DATE(YEAR(EDATE(A36,4)),MONTH(EDATE(A36,4)),1)-1),1,0),DATE(YEAR(EDATE(A36,4)),MONTH(EDATE(A36,4)),1)-1)))+1,2)=6,IF(YEAR(EDATE(A36,3)) &gt; YEAR(A36),EDATE(A36,3),IF(ROUNDUP(MONTH(EDATE(A36,3))/4,0)&gt;ROUNDUP(MONTH(A36)/4,0),EDATE(A36,3),IF(YEAR(DATE(YEAR(EDATE(A36,4)),MONTH(EDATE(A36,4)),1)-1) &gt; YEAR(A36),DATE(YEAR(DATE(YEAR(EDATE(A36,4)),MONTH(EDATE(A36,4)),1)-1),1,0),DATE(YEAR(EDATE(A36,4)),MONTH(EDATE(A36,4)),1)-1)))+1+2,IF(WEEKDAY(IF(YEAR(EDATE(A36,3)) &gt; YEAR(A36),EDATE(A36,3),IF(ROUNDUP(MONTH(EDATE(A36,3))/4,0)&gt;ROUNDUP(MONTH(A36)/4,0),EDATE(A36,3),IF(YEAR(DATE(YEAR(EDATE(A36,4)),MONTH(EDATE(A36,4)),1)-1) &gt; YEAR(A36),DATE(YEAR(DATE(YEAR(EDATE(A36,4)),MONTH(EDATE(A36,4)),1)-1),1,0),DATE(YEAR(EDATE(A36,4)),MONTH(EDATE(A36,4)),1)-1)))+1,2)=7,IF(YEAR(EDATE(A36,3)) &gt; YEAR(A36),EDATE(A36,3),IF(ROUNDUP(MONTH(EDATE(A36,3))/4,0)&gt;ROUNDUP(MONTH(A36)/4,0),EDATE(A36,3),IF(YEAR(DATE(YEAR(EDATE(A36,4)),MONTH(EDATE(A36,4)),1)-1) &gt; YEAR(A36),DATE(YEAR(DATE(YEAR(EDATE(A36,4)),MONTH(EDATE(A36,4)),1)-1),1,0),DATE(YEAR(EDATE(A36,4)),MONTH(EDATE(A36,4)),1)-1)))+1+1,IF(YEAR(EDATE(A36,3)) &gt; YEAR(A36),EDATE(A36,3),IF(ROUNDUP(MONTH(EDATE(A36,3))/4,0)&gt;ROUNDUP(MONTH(A36)/4,0),EDATE(A36,3),IF(YEAR(DATE(YEAR(EDATE(A36,4)),MONTH(EDATE(A36,4)),1)-1) &gt; YEAR(A36),DATE(YEAR(DATE(YEAR(EDATE(A36,4)),MONTH(EDATE(A36,4)),1)-1),1,0),DATE(YEAR(EDATE(A36,4)),MONTH(EDATE(A36,4)),1)-1)))+1)))</f>
        <v/>
      </c>
      <c r="D37" s="16" t="str">
        <f>IF(C37="","",IF(WEEKDAY(IF(MONTH(C37)&lt;=4,DATE(YEAR(C37),1+4,1)-1,IF(AND(MONTH(C37)&gt;4,MONTH(C37)&lt;=8),DATE(YEAR(C37),1+8,1)-1,DATE(YEAR(C37)+1,1,1)-1)),2)=6,IF(MONTH(C37)&lt;=4,DATE(YEAR(C37),1+4,1)-1,IF(AND(MONTH(C37)&gt;4,MONTH(C37)&lt;=8),DATE(YEAR(C37),1+8,1)-1,DATE(YEAR(C37)+1,1,1)-1))-1,IF(WEEKDAY(IF(MONTH(C37)&lt;=4,DATE(YEAR(C37),1+4,1)-1,IF(AND(MONTH(C37)&gt;4,MONTH(C37)&lt;=8),DATE(YEAR(C37),1+8,1)-1,DATE(YEAR(C37)+1,1,1)-1)),2)=7,IF(MONTH(C37)&lt;=4,DATE(YEAR(C37),1+4,1)-1,IF(AND(MONTH(C37)&gt;4,MONTH(C37)&lt;=8),DATE(YEAR(C37),1+8,1)-1,DATE(YEAR(C37)+1,1,1)-1))-2,IF(MONTH(C37)&lt;=4,DATE(YEAR(C37),1+4,1)-1,IF(AND(MONTH(C37)&gt;4,MONTH(C37)&lt;=8),DATE(YEAR(C37),1+8,1)-1,DATE(YEAR(C37)+1,1,1)-1)))))</f>
        <v/>
      </c>
      <c r="E37" s="11"/>
      <c r="F37" s="11"/>
      <c r="G37" s="11"/>
      <c r="H37" s="11"/>
      <c r="I37" s="11"/>
      <c r="M37" s="4"/>
    </row>
    <row r="38" spans="1:16" x14ac:dyDescent="0.25">
      <c r="A38" s="10"/>
      <c r="B38" s="10"/>
      <c r="C38" s="11"/>
      <c r="D38" s="11"/>
      <c r="E38" s="11"/>
      <c r="F38" s="11"/>
      <c r="G38" s="11"/>
      <c r="H38" s="11"/>
      <c r="I38" s="11"/>
      <c r="M38" s="4"/>
    </row>
    <row r="39" spans="1:16" x14ac:dyDescent="0.25">
      <c r="A39" s="12" t="s">
        <v>28</v>
      </c>
      <c r="B39" s="10"/>
      <c r="C39" s="12" t="s">
        <v>16</v>
      </c>
      <c r="D39" s="12" t="s">
        <v>17</v>
      </c>
      <c r="E39" s="11"/>
      <c r="F39" s="11"/>
      <c r="G39" s="11"/>
      <c r="H39" s="11"/>
      <c r="I39" s="11"/>
      <c r="M39" s="4"/>
    </row>
    <row r="40" spans="1:16" ht="15.75" x14ac:dyDescent="0.25">
      <c r="A40" s="6"/>
      <c r="B40" s="10"/>
      <c r="C40" s="13" t="s">
        <v>3</v>
      </c>
      <c r="D40" s="14" t="s">
        <v>4</v>
      </c>
      <c r="E40" s="11"/>
      <c r="F40" s="11"/>
      <c r="G40" s="11"/>
      <c r="H40" s="11"/>
      <c r="I40" s="22" t="s">
        <v>20</v>
      </c>
      <c r="M40" s="4"/>
    </row>
    <row r="41" spans="1:16" ht="15.75" x14ac:dyDescent="0.25">
      <c r="A41" s="7" t="s">
        <v>18</v>
      </c>
      <c r="B41" s="10"/>
      <c r="C41" s="15" t="str">
        <f>IF(A40="","",IF(WEEKDAY(IF(YEAR(EDATE(A40,3)) &gt; YEAR(A40),EDATE(A40,3),IF(ROUNDUP(MONTH(EDATE(A40,3))/4,0)&gt;ROUNDUP(MONTH(A40)/4,0),EDATE(A40,3),IF(YEAR(DATE(YEAR(EDATE(A40,4)),MONTH(EDATE(A40,4)),1)-1) &gt; YEAR(A40),DATE(YEAR(DATE(YEAR(EDATE(A40,4)),MONTH(EDATE(A40,4)),1)-1),1,0),DATE(YEAR(EDATE(A40,4)),MONTH(EDATE(A40,4)),1)-1)))+1,2)=6,IF(YEAR(EDATE(A40,3)) &gt; YEAR(A40),EDATE(A40,3),IF(ROUNDUP(MONTH(EDATE(A40,3))/4,0)&gt;ROUNDUP(MONTH(A40)/4,0),EDATE(A40,3),IF(YEAR(DATE(YEAR(EDATE(A40,4)),MONTH(EDATE(A40,4)),1)-1) &gt; YEAR(A40),DATE(YEAR(DATE(YEAR(EDATE(A40,4)),MONTH(EDATE(A40,4)),1)-1),1,0),DATE(YEAR(EDATE(A40,4)),MONTH(EDATE(A40,4)),1)-1)))+1+2,IF(WEEKDAY(IF(YEAR(EDATE(A40,3)) &gt; YEAR(A40),EDATE(A40,3),IF(ROUNDUP(MONTH(EDATE(A40,3))/4,0)&gt;ROUNDUP(MONTH(A40)/4,0),EDATE(A40,3),IF(YEAR(DATE(YEAR(EDATE(A40,4)),MONTH(EDATE(A40,4)),1)-1) &gt; YEAR(A40),DATE(YEAR(DATE(YEAR(EDATE(A40,4)),MONTH(EDATE(A40,4)),1)-1),1,0),DATE(YEAR(EDATE(A40,4)),MONTH(EDATE(A40,4)),1)-1)))+1,2)=7,IF(YEAR(EDATE(A40,3)) &gt; YEAR(A40),EDATE(A40,3),IF(ROUNDUP(MONTH(EDATE(A40,3))/4,0)&gt;ROUNDUP(MONTH(A40)/4,0),EDATE(A40,3),IF(YEAR(DATE(YEAR(EDATE(A40,4)),MONTH(EDATE(A40,4)),1)-1) &gt; YEAR(A40),DATE(YEAR(DATE(YEAR(EDATE(A40,4)),MONTH(EDATE(A40,4)),1)-1),1,0),DATE(YEAR(EDATE(A40,4)),MONTH(EDATE(A40,4)),1)-1)))+1+1,IF(YEAR(EDATE(A40,3)) &gt; YEAR(A40),EDATE(A40,3),IF(ROUNDUP(MONTH(EDATE(A40,3))/4,0)&gt;ROUNDUP(MONTH(A40)/4,0),EDATE(A40,3),IF(YEAR(DATE(YEAR(EDATE(A40,4)),MONTH(EDATE(A40,4)),1)-1) &gt; YEAR(A40),DATE(YEAR(DATE(YEAR(EDATE(A40,4)),MONTH(EDATE(A40,4)),1)-1),1,0),DATE(YEAR(EDATE(A40,4)),MONTH(EDATE(A40,4)),1)-1)))+1)))</f>
        <v/>
      </c>
      <c r="D41" s="16" t="str">
        <f>IF(C41="","",IF(WEEKDAY(IF(MONTH(C41)&lt;=4,DATE(YEAR(C41),1+4,1)-1,IF(AND(MONTH(C41)&gt;4,MONTH(C41)&lt;=8),DATE(YEAR(C41),1+8,1)-1,DATE(YEAR(C41)+1,1,1)-1)),2)=6,IF(MONTH(C41)&lt;=4,DATE(YEAR(C41),1+4,1)-1,IF(AND(MONTH(C41)&gt;4,MONTH(C41)&lt;=8),DATE(YEAR(C41),1+8,1)-1,DATE(YEAR(C41)+1,1,1)-1))-1,IF(WEEKDAY(IF(MONTH(C41)&lt;=4,DATE(YEAR(C41),1+4,1)-1,IF(AND(MONTH(C41)&gt;4,MONTH(C41)&lt;=8),DATE(YEAR(C41),1+8,1)-1,DATE(YEAR(C41)+1,1,1)-1)),2)=7,IF(MONTH(C41)&lt;=4,DATE(YEAR(C41),1+4,1)-1,IF(AND(MONTH(C41)&gt;4,MONTH(C41)&lt;=8),DATE(YEAR(C41),1+8,1)-1,DATE(YEAR(C41)+1,1,1)-1))-2,IF(MONTH(C41)&lt;=4,DATE(YEAR(C41),1+4,1)-1,IF(AND(MONTH(C41)&gt;4,MONTH(C41)&lt;=8),DATE(YEAR(C41),1+8,1)-1,DATE(YEAR(C41)+1,1,1)-1)))))</f>
        <v/>
      </c>
      <c r="E41" s="11"/>
      <c r="F41" s="11"/>
      <c r="G41" s="11"/>
      <c r="H41" s="11"/>
      <c r="I41" s="23" t="s">
        <v>21</v>
      </c>
      <c r="M41" s="4"/>
    </row>
    <row r="42" spans="1:16" x14ac:dyDescent="0.25">
      <c r="A42" s="10"/>
      <c r="B42" s="10"/>
      <c r="C42" s="11"/>
      <c r="D42" s="11"/>
      <c r="E42" s="11"/>
      <c r="F42" s="10"/>
      <c r="G42" s="11"/>
      <c r="H42" s="11"/>
      <c r="I42" s="11"/>
      <c r="M42" s="4"/>
    </row>
    <row r="43" spans="1:16" x14ac:dyDescent="0.25">
      <c r="F43" s="1"/>
    </row>
    <row r="44" spans="1:16" x14ac:dyDescent="0.25">
      <c r="F44" s="1"/>
      <c r="G44" s="1"/>
    </row>
    <row r="45" spans="1:16" x14ac:dyDescent="0.25">
      <c r="G45" s="1"/>
    </row>
    <row r="46" spans="1:16" x14ac:dyDescent="0.25">
      <c r="G46" s="1"/>
      <c r="M46" s="3"/>
      <c r="N46" s="3"/>
      <c r="P46" s="3"/>
    </row>
  </sheetData>
  <sheetProtection algorithmName="SHA-512" hashValue="RWBNw4R2pd7BKgi8Nvz734hNujYyX6CtbgsV1m3iSkfC9udr7TxBEaizrUEazQcCb1W9jQcwQjEMIvrilJgsMg==" saltValue="t+jzSUW2IB/m+S8Y7op8hw==" spinCount="100000" sheet="1" objects="1" scenarios="1"/>
  <mergeCells count="9">
    <mergeCell ref="H18:I18"/>
    <mergeCell ref="H19:I19"/>
    <mergeCell ref="A1:I1"/>
    <mergeCell ref="A2:I2"/>
    <mergeCell ref="C4:D4"/>
    <mergeCell ref="H4:I4"/>
    <mergeCell ref="A3:D3"/>
    <mergeCell ref="F17:I17"/>
    <mergeCell ref="F3:I3"/>
  </mergeCells>
  <dataValidations count="36">
    <dataValidation allowBlank="1" showInputMessage="1" showErrorMessage="1" promptTitle="1. UPT bei Grad C" prompt="1 x UPTa_x000a_1 x UPTb (falls erforderlich)_x000a_1 x UPTc - je Zahn_x000a_1 x UPTe - je Zahn, einwurzelig _x000a_1 x UPTf - je Zahn, mehrwurzelig" sqref="A24"/>
    <dataValidation allowBlank="1" showInputMessage="1" showErrorMessage="1" promptTitle="Im 1. Kalendertertial (2. Jahr)" prompt="1 x UPT a_x000a_1 x UPT b (falls erforderlich)_x000a_1 x UPT c_x000a_1 x UPT e_x000a_1 x UPT f_x000a_1 x UPT g (ab Beginn 2. Jahr 1x)_x000a_(UPT d ist nicht abrechnungsfähig)" sqref="D33"/>
    <dataValidation allowBlank="1" showInputMessage="1" showErrorMessage="1" promptTitle="1. UPT bei vulnerablen Pat." prompt="174a - Mundgesundheitsstatus und -plan (KCH)_x000a_174b - Mundgesundheitsaufklärung (KCH)_x000a_1 x UPT c - je Zahn_x000a_1 x UPT d _x000a_1 x UPT e - je Zahn, einwurz._x000a_1 x UPT f - je Zahn, mehrwurz." sqref="F6"/>
    <dataValidation allowBlank="1" showInputMessage="1" showErrorMessage="1" promptTitle="3. UPT bei vulnerablen Pat." prompt="174a - Mundgesundheitsstatus und -plan (KCH)_x000a_174b - Mundgesundheitsaufklärung (KCH)_x000a_1 x UPT c - je Zahn_x000a_1 x UPT d _x000a_1 x UPT e - je Zahn, einwurz._x000a_1 x UPT f - je Zahn, mehrwurz." sqref="F14"/>
    <dataValidation allowBlank="1" showInputMessage="1" showErrorMessage="1" promptTitle="2. UPT bei Grad A" prompt="1 x UPTa_x000a_1 x UPTb (falls erforderlich)_x000a_1 x UPTc - je Zahn_x000a_1 x UPTg - (durch UPTg Mindesabstand 12 Monate)_x000a_1 x UPTe - je Zahn, einwurzelig _x000a_1 x UPTf - je Zahn, mehrwurzelig" sqref="C7"/>
    <dataValidation allowBlank="1" showInputMessage="1" showErrorMessage="1" promptTitle="6. UPT bei Grad C" prompt="1 x UPTa_x000a_1 x UPTb (falls erforderlich)_x000a_1 x UPTc - je Zahn_x000a_1 x UPTd_x000a_1 x UPTe - je Zahn, einwurzelig _x000a_1 x UPTf - je Zahn, mehrwurzelig" sqref="C41"/>
    <dataValidation allowBlank="1" showInputMessage="1" showErrorMessage="1" promptTitle="4. UPT bei vulnerablen Pat." prompt="174a - Mundgesundheitsstatus und -plan (KCH)_x000a_174b - Mundgesundheitsaufklärung (KCH)_x000a_1 x UPT c - je Zahn_x000a_1 x UPT d _x000a_1 x UPT e - je Zahn, einwurz._x000a_1 x UPT f - je Zahn, mehrwurz." sqref="H15"/>
    <dataValidation allowBlank="1" showInputMessage="1" showErrorMessage="1" promptTitle="2. UPT bei Grad B" prompt="1 x UPTa_x000a_1 x UPTb (falls erforderlich)_x000a_1 x UPTc - je Zahn_x000a_1 x UPTd_x000a_1 x UPTe - je Zahn, einwurzelig _x000a_1 x UPTf - je Zahn, mehrwurzelig" sqref="C12"/>
    <dataValidation allowBlank="1" showInputMessage="1" showErrorMessage="1" promptTitle="4. UPT bei Grad B" prompt="1 x UPTa_x000a_1 x UPTb (falls erforderlich)_x000a_1 x UPTc - je Zahn_x000a_1 x UPTd_x000a_1 x UPTe - je Zahn, einwurzelig _x000a_1 x UPTf - je Zahn, mehrwurzelig" sqref="C20"/>
    <dataValidation allowBlank="1" showInputMessage="1" showErrorMessage="1" promptTitle="2. UPT bei Grad C" prompt="1 x UPTa_x000a_1 x UPTb (falls erforderlich)_x000a_1 x UPTc - je Zahn_x000a_1 x UPTd_x000a_1 x UPTe - je Zahn, einwurzelig _x000a_1 x UPTf - je Zahn, mehrwurzelig" sqref="C25 A28"/>
    <dataValidation allowBlank="1" showInputMessage="1" showErrorMessage="1" promptTitle="3. UPT bei Grad C" prompt="1 x UPTa_x000a_1 x UPTb (falls erforderlich)_x000a_1 x UPTc - je Zahn_x000a_1 x UPTd_x000a_1 x UPTe - je Zahn, einwurzelig _x000a_1 x UPTf - je Zahn, mehrwurzelig" sqref="C29 A32"/>
    <dataValidation allowBlank="1" showInputMessage="1" showErrorMessage="1" promptTitle="5. UPT bei Grad C" prompt="1 x UPTa_x000a_1 x UPTb (falls erforderlich)_x000a_1 x UPTc - je Zahn_x000a_1 x UPTd_x000a_1 x UPTe - je Zahn, einwurzelig _x000a_1 x UPTf - je Zahn, mehrwurzelig" sqref="C37 A40"/>
    <dataValidation allowBlank="1" showInputMessage="1" showErrorMessage="1" promptTitle="2. UPT bei vulnerablen Pat." prompt="174a - Mundgesundheitsstatus und -plan (KCH)_x000a_174b - Mundgesundheitsaufklärung (KCH)_x000a_1 x UPT c - je Zahn_x000a_1 x UPT d _x000a_1 x UPT e - je Zahn, einwurz._x000a_1 x UPT f - je Zahn, mehrwurz." sqref="H7 F10"/>
    <dataValidation allowBlank="1" showInputMessage="1" showErrorMessage="1" promptTitle="3. UPT bei vulnerablen Pat." prompt="174a - Mundgesundheitsstatus und -plan (KCH)_x000a_174b - Mundgesundheitsaufklärung (KCH)_x000a_1 x UPT c - je Zahn_x000a_1 x UPT d _x000a_1 x UPT e - je Zahn, einwurz._x000a_1 x UPT f - je Zahn, mehrwurz." sqref="H11"/>
    <dataValidation allowBlank="1" showErrorMessage="1" promptTitle="Im 1. Kalenderjahr" prompt="1 x UPT a - Mundhygienekontrolle_x000a_1 x UPT b - Mundhygieneunterweisung (falls erforderlich)_x000a_1 x UPT c - Supraging. und ging. Reinigung_x000a_1 x UPT e - Subging. Instrum., einwurz._x000a_1 x UPT f - Subging. Instrum., mehrwurz._x000a_(UPT d und g sind nicht abrechnungsfähig)" sqref="A7"/>
    <dataValidation allowBlank="1" showErrorMessage="1" promptTitle="Im 1. Kalenderhalbjahr (1. Jahr)" prompt="1 x UPT a - Mundhygienekontrolle_x000a_1 x UPT b - Mundhygieneunterweisung (falls erforderlich)_x000a_1 x UPT c - Supraging. und ging. Reinigung_x000a_1 x UPT e - Subging. Instrum., einwurz._x000a_1 x UPT f - Subging. Instrum., mehrwurz._x000a_(UPT d und g sind nicht abrechnungsfähig)" sqref="A12 A16 A20 F11 F15"/>
    <dataValidation allowBlank="1" showErrorMessage="1" promptTitle="Im 1. Kalendertertial (1. Jahr)" prompt="1 x UPT a - Mundhygienekontrolle_x000a_1 x UPT b - Mundhygieneunterweisung (falls erforderlich)_x000a_1 x UPT c - Supraging. und ging. Reinigung_x000a_1 x UPT e - Subging. Instrum., einwurz._x000a_1 x UPT f - Subging. Instrum., mehrwurz._x000a_(UPT d und g sind nicht abrechnungsfähig)" sqref="A25 A29 A33 A37 A41"/>
    <dataValidation allowBlank="1" showErrorMessage="1" promptTitle="Im 1. Kalenderhalbjahr (1. Jahr)" prompt="174a - Mundgesundheitsstatus und -plan_x000a_174b - Mundgesundheitsaufklärung_x000a_1 x UPT c - Supraging. und ging. Reinigung_x000a_1 x UPT d - “kleiner” PA-Befund_x000a_1 x UPT e - Subging. Instrum., einwurz._x000a_1 x UPT f - Subging. Instrum., mehrwurz." sqref="F7"/>
    <dataValidation allowBlank="1" showErrorMessage="1" promptTitle="Im 2. Kalenderjahr" prompt="1 x UPT a_x000a_1 x UPT b (falls erforderlich)_x000a_1 x UPT c_x000a_1 x UPT e_x000a_1 x UPT f_x000a_1 x UPT g (ab Beginn 2. Jahr 1x)_x000a_(UPT d ist nicht abrechnungsfähig)" sqref="D7"/>
    <dataValidation allowBlank="1" showErrorMessage="1" promptTitle="Im 2. Kalenderhalbjahr (1. Jahr)" prompt="1 x UPT a_x000a_1 x UPT b (falls erforderlich)_x000a_1 x UPT c_x000a_1 x UPT d_x000a_1 x UPT e_x000a_1 x UPT f_x000a_(UPT g ist nicht abrechnungsfähig)" sqref="D12"/>
    <dataValidation allowBlank="1" showErrorMessage="1" promptTitle="Im 1. Kalenderhalbjahr (2. Jahr)" prompt="1 x UPT a_x000a_1 x UPT b (falls erforderlich)_x000a_1 x UPT c_x000a_1 x UPT e_x000a_1 x UPT f_x000a_1 x UPT g (ab Beginn 2. Jahr 1x)_x000a_(UPT d ist nicht abrechnungsfähig)" sqref="D16"/>
    <dataValidation allowBlank="1" showErrorMessage="1" promptTitle="Im 2. Kalenderhalbjahr (2. Jahr)" prompt="1 x UPT a_x000a_1 x UPT b (falls erforderlich)_x000a_1 x UPT c_x000a_1 x UPT d_x000a_1 x UPT e_x000a_1 x UPT f_x000a_(UPT g ist nicht abrechnungsfähig)" sqref="D20"/>
    <dataValidation allowBlank="1" showErrorMessage="1" promptTitle="Im 2. Kalendertertial (1. Jahr)" prompt="1 x UPT a_x000a_1 x UPT b (falls erforderlich)_x000a_1 x UPT c_x000a_1 x UPT d_x000a_1 x UPT e_x000a_1 x UPT f_x000a_(UPT g ist nicht abrechnungsfähig)" sqref="D25"/>
    <dataValidation allowBlank="1" showErrorMessage="1" promptTitle="Im 3. Kalendertertial (1. Jahr)" prompt="1 x UPT a_x000a_1 x UPT b (falls erforderlich)_x000a_1 x UPT c_x000a_1 x UPT d_x000a_1 x UPT e_x000a_1 x UPT f_x000a_(UPT g ist nicht abrechnungsfähig)" sqref="D29"/>
    <dataValidation allowBlank="1" showErrorMessage="1" promptTitle="Im 2. Kalendertertial (2. Jahr)" prompt="1 x UPT a_x000a_1 x UPT b (falls erforderlich)_x000a_1 x UPT c_x000a_1 x UPT d_x000a_1 x UPT e_x000a_1 x UPT f_x000a_(UPT g ist nicht abrechnungsfähig)" sqref="D37"/>
    <dataValidation allowBlank="1" showErrorMessage="1" promptTitle="Im 3. Kalendertertial (2. Jahr)" prompt="1 x UPT a_x000a_1 x UPT b (falls erforderlich)_x000a_1 x UPT c_x000a_1 x UPT d_x000a_1 x UPT e_x000a_1 x UPT f_x000a_(UPT g ist nicht abrechnungsfähig)" sqref="D41"/>
    <dataValidation allowBlank="1" showErrorMessage="1" promptTitle="Im 2. Kalenderhalbjahr (2. Jahr)" prompt="174a_x000a_174b_x000a_1 x UPT c_x000a_1 x UPT d_x000a_1 x UPT e_x000a_1 x UPT f" sqref="I15"/>
    <dataValidation allowBlank="1" showErrorMessage="1" promptTitle="Im 1. Kalenderhalbjahr (2. Jahr)" prompt="174a_x000a_174b_x000a_1 x UPT c_x000a_1 x UPT d_x000a_1 x UPT e_x000a_1 x UPT f" sqref="I11"/>
    <dataValidation allowBlank="1" showErrorMessage="1" promptTitle="Im 2. Kalenderhalbjahr (1. Jahr)" prompt="174a_x000a_174b_x000a_1 x UPT c_x000a_1 x UPT d_x000a_1 x UPT e_x000a_1 x UPT f" sqref="I7"/>
    <dataValidation allowBlank="1" showInputMessage="1" showErrorMessage="1" promptTitle="1. UPT bei Grad B" prompt="1 x UPTa_x000a_1 x UPTb (falls erforderlich)_x000a_1 x UPTc - je Zahn_x000a_1 x UPTe - je Zahn, einwurzelig _x000a_1 x UPTf - je Zahn, mehrwurzelig" sqref="A11"/>
    <dataValidation allowBlank="1" showInputMessage="1" showErrorMessage="1" promptTitle="2. UPT bei Grad B" prompt="1 x UPTa_x000a_1 x UPTb (falls erforderlich)_x000a_1 x UPTc - je Zahn_x000a_1 x UPTd_x000a_1 x UPTe - je Zahn, einwurzelig _x000a_1 x UPTf - je Zahn, mehrwurzelig" sqref="A15"/>
    <dataValidation allowBlank="1" showInputMessage="1" showErrorMessage="1" promptTitle="1. UPT bei Grad A" prompt="1 x UPT a _x000a_1 x UPT b _x000a_1 x UPT c - je Zahn_x000a_1 x UPT e - je Zahn, einwurzelig_x000a_1 x UPT f - je Zahn, mehrwurzelig" sqref="A6"/>
    <dataValidation allowBlank="1" showInputMessage="1" showErrorMessage="1" promptTitle="3. UPT bei Grad B" prompt="1 x UPT a _x000a_1 x UPT b _x000a_1 x UPT c - je Zahn_x000a_1 x UPT g (Mindestabstand zur 1. UPT muss 12 Monate sein)_x000a_1 x UPT e - je Zahn, einwurzelig_x000a_1 x UPT f - je Zahn, mehrwurzelig" sqref="A19"/>
    <dataValidation allowBlank="1" showInputMessage="1" showErrorMessage="1" promptTitle="4. UPT bei Grad C" prompt="1 x UPT a_x000a_1 x UPT b (falls erforderlich)_x000a_1 x UPT c - je Zahn_x000a_1 x UPT g (Mindestabstand zur 1. UPT muss 12 Monate sein)_x000a_1 x UPT e - je Zahn, einwurzelig_x000a_1 x UPT f - je Zahn, mehrwurzelig" sqref="A36"/>
    <dataValidation allowBlank="1" showInputMessage="1" showErrorMessage="1" promptTitle="3. UPT bei Grad B" prompt="1 x UPT a _x000a_1 x UPT b _x000a_1 x UPT c - je Zahn_x000a_1 x UPT g (Mindestabstand zur 1. UPT muss 12 Monate sein)_x000a_1 x UPT e - je Zahn, einwurzelig_x000a_1 x UPT f - je Zahn, mehrwurzelig" sqref="C16"/>
    <dataValidation allowBlank="1" showInputMessage="1" showErrorMessage="1" promptTitle="4. UPT bei Grad C" prompt="1 x UPT a_x000a_1 x UPT b (falls erforderlich)_x000a_1 x UPT c - je Zahn_x000a_1 x UPT g (Mindestabstand zur 1. UPT muss 12 Monate sein)_x000a_1 x UPT e - je Zahn, einwurzelig_x000a_1 x UPT f - je Zahn, mehrwurzelig" sqref="C33"/>
  </dataValidations>
  <pageMargins left="0.70866141732283461" right="0.70866141732283461" top="0.74803149606299213" bottom="0.74803149606299213" header="0.31496062992125984" footer="0.31496062992125984"/>
  <pageSetup paperSize="9" scale="68" orientation="landscape" r:id="rId1"/>
  <headerFooter>
    <oddHeader>&amp;LStand 12.10.2022&amp;C&amp;"-,Fett"&amp;12KZVWL-interner UPT-Frequenz-Ermittler V4.2-Ber  11.10.2022
&amp;KFF0000ohne Wochenenden&amp;R&amp;G</oddHeader>
  </headerFooter>
  <ignoredErrors>
    <ignoredError sqref="H6:I6 H10:I10 H14:I14 C11:D11 C15:D15 C19:D19 C24:D24 C28:D28 C32:D32 C36:D36 C40:D40 D33 C6" calculatedColumn="1"/>
  </ignoredErrors>
  <drawing r:id="rId2"/>
  <legacyDrawing r:id="rId3"/>
  <legacyDrawingHF r:id="rId4"/>
  <tableParts count="24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Ohne Wochenenden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2022-10-12T16:57:03Z</dcterms:modified>
</cp:coreProperties>
</file>